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Tax Form Templates\Tax Forms (IT)\11.01.20 (all forms watermark)\"/>
    </mc:Choice>
  </mc:AlternateContent>
  <workbookProtection workbookPassword="CE95" lockStructure="1"/>
  <bookViews>
    <workbookView xWindow="0" yWindow="0" windowWidth="24000" windowHeight="9435"/>
  </bookViews>
  <sheets>
    <sheet name="NGC-14" sheetId="1" r:id="rId1"/>
    <sheet name="Fee Schedule" sheetId="2" state="hidden" r:id="rId2"/>
  </sheets>
  <definedNames>
    <definedName name="_xlnm.Print_Area" localSheetId="0">'NGC-14'!$A$1:$O$94</definedName>
  </definedNames>
  <calcPr calcId="152511"/>
</workbook>
</file>

<file path=xl/calcChain.xml><?xml version="1.0" encoding="utf-8"?>
<calcChain xmlns="http://schemas.openxmlformats.org/spreadsheetml/2006/main">
  <c r="M67" i="1" l="1"/>
  <c r="C96" i="1"/>
  <c r="B96" i="1"/>
  <c r="N48" i="1"/>
  <c r="M54" i="1"/>
  <c r="M57" i="1"/>
  <c r="M69" i="1"/>
  <c r="M73" i="1"/>
  <c r="M75" i="1"/>
</calcChain>
</file>

<file path=xl/sharedStrings.xml><?xml version="1.0" encoding="utf-8"?>
<sst xmlns="http://schemas.openxmlformats.org/spreadsheetml/2006/main" count="83" uniqueCount="80">
  <si>
    <t xml:space="preserve">   NEVADA GAMING COMMISSION</t>
  </si>
  <si>
    <t>RESTRICTED LICENSEES ONLY</t>
  </si>
  <si>
    <t xml:space="preserve">QUARTERLY STATE LICENSE FEE REPORT </t>
  </si>
  <si>
    <t>For Calendar Quarter:</t>
  </si>
  <si>
    <t>Filing Deadline:</t>
  </si>
  <si>
    <t>For Office Use Only</t>
  </si>
  <si>
    <t>Account Number:</t>
  </si>
  <si>
    <t>Check Number</t>
  </si>
  <si>
    <t>Legal Name:</t>
  </si>
  <si>
    <t>Trade Name:</t>
  </si>
  <si>
    <t>Batch Number</t>
  </si>
  <si>
    <t>Address:</t>
  </si>
  <si>
    <t>City, State, Zip:</t>
  </si>
  <si>
    <t>Entry Date</t>
  </si>
  <si>
    <t xml:space="preserve">    Please correct if in error</t>
  </si>
  <si>
    <t>Please correct if in error</t>
  </si>
  <si>
    <t>Instructions</t>
  </si>
  <si>
    <t>A.  This report must be filed and fees paid PRIOR to placing slot machines into operation (NRS 463.373).  If slot machines are to be added after the</t>
  </si>
  <si>
    <t xml:space="preserve">      beginning of a calendar quarter, you must file a supplemental NGC-14.  State law requires that a penalty will be charged for late payments.</t>
  </si>
  <si>
    <t xml:space="preserve">B.  The total number of slot machines to be operated must be included on this report, regardless of ownership.  </t>
  </si>
  <si>
    <t>C.  Report all slot machines, pinball machines, video machines, and similar devices by denomination.</t>
  </si>
  <si>
    <t>D.  Report slot machines and devices with denominations greater than $1.00 under "Other".</t>
  </si>
  <si>
    <t xml:space="preserve">E.  If slot machines are added during a quarter, the amount due is the difference between the amount previously paid and the total amount due </t>
  </si>
  <si>
    <t xml:space="preserve">     based on the total number of slot machines after such addition.</t>
  </si>
  <si>
    <t>F.  The annual slot machine tax will apply to additions, and a NGC-04 form must be filed and taxes paid.</t>
  </si>
  <si>
    <t>Total Number of Slot Machines</t>
  </si>
  <si>
    <t>to be operated</t>
  </si>
  <si>
    <t>Amount Due</t>
  </si>
  <si>
    <t xml:space="preserve">to be operated </t>
  </si>
  <si>
    <t>Amount due</t>
  </si>
  <si>
    <r>
      <rPr>
        <u/>
        <sz val="8"/>
        <rFont val="Arial"/>
        <family val="2"/>
      </rPr>
      <t>Quarterly Filing:</t>
    </r>
    <r>
      <rPr>
        <sz val="8"/>
        <rFont val="Arial"/>
        <family val="2"/>
      </rPr>
      <t xml:space="preserve"> Complete this area for machines to be operated during the forthcoming calendar quarter.  Enter the total number of slot machines</t>
    </r>
  </si>
  <si>
    <t>to be operated by denomination in the Slot Machine Summary box below.</t>
  </si>
  <si>
    <r>
      <rPr>
        <u/>
        <sz val="8"/>
        <rFont val="Arial"/>
        <family val="2"/>
      </rPr>
      <t>Additions during the Quarter:</t>
    </r>
    <r>
      <rPr>
        <sz val="8"/>
        <rFont val="Arial"/>
        <family val="2"/>
      </rPr>
      <t xml:space="preserve">  Complete this area for adding slot machines during a current quarter.  Enter the number of slot machines to be </t>
    </r>
  </si>
  <si>
    <t>added by denomination in the Slot Machine Summary box below.</t>
  </si>
  <si>
    <t>Slot Machine Summary</t>
  </si>
  <si>
    <t>Denomination</t>
  </si>
  <si>
    <t>Multi-Denom</t>
  </si>
  <si>
    <t>Other</t>
  </si>
  <si>
    <t>Total Slots</t>
  </si>
  <si>
    <t xml:space="preserve">Quantity </t>
  </si>
  <si>
    <t>If you have any questions, please contact the Nevada Gaming Control Board, Tax and License Division.</t>
  </si>
  <si>
    <t xml:space="preserve">Quarterly Filing </t>
  </si>
  <si>
    <t>Line 1.</t>
  </si>
  <si>
    <t xml:space="preserve">Enter the total number of slot machines to be operated </t>
  </si>
  <si>
    <t>(shown under "Total Slots" on the "Slot Machine Summary" )</t>
  </si>
  <si>
    <t>Line 1a.</t>
  </si>
  <si>
    <t xml:space="preserve">TOTAL DUE ON ORGINAL FILING BEFORE PENALTY </t>
  </si>
  <si>
    <t>$</t>
  </si>
  <si>
    <t>Amendments (for slot machine additions during the calendar quarter)</t>
  </si>
  <si>
    <t>A. Enter date of addition:</t>
  </si>
  <si>
    <t>Line 2.</t>
  </si>
  <si>
    <t>Enter the number of slot machines licensed before this addition</t>
  </si>
  <si>
    <t>Line 2a.</t>
  </si>
  <si>
    <t>Enter the number of slot machines to be added on the above date</t>
  </si>
  <si>
    <t>Line 2b.</t>
  </si>
  <si>
    <t>Total number of slot machines licensed after addition</t>
  </si>
  <si>
    <t>Line 2c.</t>
  </si>
  <si>
    <t xml:space="preserve">TOTAL DUE ON AMENDED FILING BEFORE PENALTY </t>
  </si>
  <si>
    <t>Line 3.</t>
  </si>
  <si>
    <r>
      <t xml:space="preserve">Penalty for late payment </t>
    </r>
    <r>
      <rPr>
        <sz val="8"/>
        <rFont val="Arial"/>
        <family val="2"/>
      </rPr>
      <t>NRS 463.270 (5):     Enter number of day(s) late:</t>
    </r>
  </si>
  <si>
    <t>(25% of the amount due, but not less than $50)</t>
  </si>
  <si>
    <t>Line 4.</t>
  </si>
  <si>
    <r>
      <t xml:space="preserve">TOTAL AMOUNT DUE </t>
    </r>
    <r>
      <rPr>
        <sz val="10"/>
        <rFont val="Arial"/>
        <family val="2"/>
      </rPr>
      <t>[Total of lines 1a or 2c and 3]</t>
    </r>
  </si>
  <si>
    <t xml:space="preserve">            I,</t>
  </si>
  <si>
    <t xml:space="preserve"> certify and declare under the penalties of perjury that I am the </t>
  </si>
  <si>
    <t xml:space="preserve">of the business named above; that this is a true, correct and complete report </t>
  </si>
  <si>
    <t>(Owner, Partner, President, Treasurer, Other-describe)</t>
  </si>
  <si>
    <t xml:space="preserve">to the best of my knowledge, information, and belief; and that this application and report is made with the knowledge and </t>
  </si>
  <si>
    <t>consent of all other individuals licensed.</t>
  </si>
  <si>
    <t>Dated</t>
  </si>
  <si>
    <t>Signed</t>
  </si>
  <si>
    <t>Person to contact regarding this report:</t>
  </si>
  <si>
    <t>Name:</t>
  </si>
  <si>
    <t>Phone:</t>
  </si>
  <si>
    <t>Number of Slot Machines</t>
  </si>
  <si>
    <t>Fees Due ($)</t>
  </si>
  <si>
    <t xml:space="preserve">Effective November 1, 2016, pursuant to Nevada Gaming Commission Regulation 6.030, all Nevada Gaming licensees </t>
  </si>
  <si>
    <t>must report and pay their gaming taxes and fees, and all reports relating thereto, pursuant to an electronic transfer approved by</t>
  </si>
  <si>
    <t xml:space="preserve">the Nevada Gaming Control Board. </t>
  </si>
  <si>
    <t>NGC-14 (11-01-20)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</si>
</sst>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&quot;$&quot;#,##0.00"/>
    <numFmt numFmtId="166" formatCode="[$-409]mmmm\ d\,\ yyyy;@"/>
    <numFmt numFmtId="167" formatCode="_(* #,##0_);_(* \(#,##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5" fillId="0" borderId="0"/>
  </cellStyleXfs>
  <cellXfs count="180">
    <xf numFmtId="0" fontId="0" fillId="0" borderId="0" xfId="0"/>
    <xf numFmtId="0" fontId="0" fillId="0" borderId="1" xfId="0" applyBorder="1" applyAlignment="1" applyProtection="1">
      <alignment vertical="center"/>
    </xf>
    <xf numFmtId="0" fontId="0" fillId="0" borderId="2" xfId="0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Protection="1"/>
    <xf numFmtId="0" fontId="0" fillId="0" borderId="4" xfId="0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4" xfId="0" applyBorder="1" applyProtection="1"/>
    <xf numFmtId="0" fontId="4" fillId="0" borderId="0" xfId="0" applyFont="1" applyBorder="1" applyAlignment="1" applyProtection="1">
      <alignment horizontal="right" vertical="center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0" fontId="4" fillId="0" borderId="4" xfId="0" applyFont="1" applyBorder="1" applyAlignment="1" applyProtection="1">
      <alignment horizontal="right" vertical="center"/>
    </xf>
    <xf numFmtId="49" fontId="4" fillId="0" borderId="0" xfId="0" applyNumberFormat="1" applyFont="1" applyBorder="1" applyAlignment="1" applyProtection="1">
      <alignment horizontal="center" vertical="center"/>
    </xf>
    <xf numFmtId="49" fontId="0" fillId="0" borderId="6" xfId="0" applyNumberFormat="1" applyFont="1" applyBorder="1" applyAlignment="1" applyProtection="1">
      <alignment vertical="center"/>
    </xf>
    <xf numFmtId="49" fontId="0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right" vertical="center" wrapText="1"/>
    </xf>
    <xf numFmtId="49" fontId="0" fillId="0" borderId="0" xfId="0" applyNumberFormat="1" applyFont="1" applyBorder="1" applyAlignment="1" applyProtection="1">
      <alignment vertical="center" wrapText="1"/>
    </xf>
    <xf numFmtId="0" fontId="0" fillId="0" borderId="0" xfId="0" applyBorder="1" applyProtection="1"/>
    <xf numFmtId="0" fontId="5" fillId="0" borderId="4" xfId="0" applyFont="1" applyBorder="1" applyAlignment="1" applyProtection="1">
      <alignment vertical="center"/>
    </xf>
    <xf numFmtId="0" fontId="5" fillId="0" borderId="7" xfId="0" applyFont="1" applyBorder="1" applyAlignment="1" applyProtection="1">
      <alignment horizontal="center" vertical="center"/>
    </xf>
    <xf numFmtId="0" fontId="0" fillId="0" borderId="7" xfId="0" applyBorder="1" applyAlignment="1" applyProtection="1">
      <alignment vertical="center"/>
    </xf>
    <xf numFmtId="0" fontId="0" fillId="0" borderId="8" xfId="0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top"/>
    </xf>
    <xf numFmtId="0" fontId="0" fillId="0" borderId="4" xfId="0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top"/>
    </xf>
    <xf numFmtId="0" fontId="0" fillId="0" borderId="5" xfId="0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0" fillId="0" borderId="0" xfId="0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4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vertical="center" wrapText="1"/>
    </xf>
    <xf numFmtId="0" fontId="5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vertical="top"/>
    </xf>
    <xf numFmtId="164" fontId="5" fillId="0" borderId="0" xfId="2" applyNumberFormat="1" applyFont="1" applyFill="1" applyBorder="1" applyAlignment="1" applyProtection="1">
      <alignment vertical="top"/>
    </xf>
    <xf numFmtId="41" fontId="5" fillId="0" borderId="0" xfId="0" applyNumberFormat="1" applyFont="1" applyFill="1" applyBorder="1" applyAlignment="1" applyProtection="1">
      <alignment vertical="top"/>
    </xf>
    <xf numFmtId="0" fontId="0" fillId="0" borderId="4" xfId="0" applyBorder="1" applyAlignment="1" applyProtection="1">
      <alignment wrapText="1"/>
    </xf>
    <xf numFmtId="0" fontId="5" fillId="0" borderId="9" xfId="0" applyFont="1" applyFill="1" applyBorder="1" applyAlignment="1" applyProtection="1">
      <alignment horizontal="center" vertical="top"/>
    </xf>
    <xf numFmtId="165" fontId="5" fillId="0" borderId="10" xfId="0" applyNumberFormat="1" applyFont="1" applyFill="1" applyBorder="1" applyAlignment="1" applyProtection="1">
      <alignment horizontal="center" vertical="top"/>
    </xf>
    <xf numFmtId="0" fontId="5" fillId="0" borderId="10" xfId="0" applyFont="1" applyFill="1" applyBorder="1" applyAlignment="1" applyProtection="1">
      <alignment horizontal="center" vertical="top"/>
    </xf>
    <xf numFmtId="1" fontId="5" fillId="0" borderId="10" xfId="0" applyNumberFormat="1" applyFont="1" applyFill="1" applyBorder="1" applyAlignment="1" applyProtection="1">
      <alignment horizontal="center"/>
      <protection locked="0"/>
    </xf>
    <xf numFmtId="1" fontId="5" fillId="0" borderId="10" xfId="0" applyNumberFormat="1" applyFont="1" applyFill="1" applyBorder="1" applyAlignment="1" applyProtection="1">
      <alignment horizontal="center"/>
    </xf>
    <xf numFmtId="2" fontId="0" fillId="0" borderId="0" xfId="0" applyNumberFormat="1" applyBorder="1" applyAlignment="1" applyProtection="1"/>
    <xf numFmtId="0" fontId="5" fillId="0" borderId="0" xfId="0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 vertical="top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0" fillId="0" borderId="0" xfId="0" applyFont="1" applyFill="1" applyBorder="1" applyAlignment="1" applyProtection="1">
      <alignment horizontal="left" vertical="center"/>
    </xf>
    <xf numFmtId="37" fontId="0" fillId="0" borderId="0" xfId="2" applyNumberFormat="1" applyFont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 wrapText="1"/>
    </xf>
    <xf numFmtId="44" fontId="1" fillId="0" borderId="0" xfId="0" applyNumberFormat="1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166" fontId="1" fillId="0" borderId="0" xfId="0" applyNumberFormat="1" applyFont="1" applyBorder="1" applyAlignment="1" applyProtection="1">
      <alignment horizontal="center" vertical="center" wrapText="1"/>
    </xf>
    <xf numFmtId="167" fontId="0" fillId="0" borderId="0" xfId="2" applyNumberFormat="1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/>
    </xf>
    <xf numFmtId="165" fontId="0" fillId="0" borderId="0" xfId="0" applyNumberFormat="1" applyBorder="1" applyAlignment="1" applyProtection="1">
      <alignment vertical="center"/>
    </xf>
    <xf numFmtId="39" fontId="1" fillId="0" borderId="0" xfId="2" applyNumberFormat="1" applyFont="1" applyBorder="1" applyAlignment="1" applyProtection="1">
      <alignment horizontal="right" vertical="center"/>
    </xf>
    <xf numFmtId="0" fontId="1" fillId="0" borderId="11" xfId="0" applyFont="1" applyBorder="1" applyAlignment="1" applyProtection="1">
      <alignment horizontal="center" vertical="center"/>
      <protection locked="0"/>
    </xf>
    <xf numFmtId="165" fontId="1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 vertical="center"/>
    </xf>
    <xf numFmtId="6" fontId="0" fillId="0" borderId="0" xfId="0" applyNumberFormat="1" applyBorder="1" applyAlignment="1" applyProtection="1">
      <alignment horizontal="left" vertical="center"/>
    </xf>
    <xf numFmtId="44" fontId="4" fillId="0" borderId="5" xfId="2" applyFont="1" applyBorder="1" applyAlignment="1" applyProtection="1">
      <alignment vertical="center"/>
    </xf>
    <xf numFmtId="44" fontId="1" fillId="0" borderId="0" xfId="2" applyFont="1" applyBorder="1" applyAlignment="1" applyProtection="1">
      <alignment horizontal="center" vertical="center"/>
    </xf>
    <xf numFmtId="43" fontId="0" fillId="0" borderId="0" xfId="2" applyNumberFormat="1" applyFont="1" applyBorder="1" applyAlignment="1" applyProtection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vertical="center"/>
    </xf>
    <xf numFmtId="0" fontId="0" fillId="0" borderId="12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5" fontId="4" fillId="0" borderId="0" xfId="0" applyNumberFormat="1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horizontal="center" vertical="center"/>
    </xf>
    <xf numFmtId="49" fontId="4" fillId="0" borderId="0" xfId="0" applyNumberFormat="1" applyFont="1" applyBorder="1" applyAlignment="1" applyProtection="1">
      <alignment horizontal="center"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49" fontId="0" fillId="0" borderId="0" xfId="0" applyNumberFormat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vertical="center"/>
    </xf>
    <xf numFmtId="49" fontId="0" fillId="0" borderId="0" xfId="0" applyNumberFormat="1" applyBorder="1" applyAlignment="1" applyProtection="1">
      <alignment vertical="center"/>
    </xf>
    <xf numFmtId="0" fontId="4" fillId="0" borderId="13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0" fontId="4" fillId="0" borderId="0" xfId="0" applyFont="1" applyBorder="1" applyAlignment="1" applyProtection="1">
      <alignment horizontal="center" vertical="top"/>
    </xf>
    <xf numFmtId="0" fontId="4" fillId="0" borderId="0" xfId="0" applyFont="1"/>
    <xf numFmtId="2" fontId="0" fillId="0" borderId="0" xfId="0" applyNumberFormat="1"/>
    <xf numFmtId="43" fontId="0" fillId="0" borderId="0" xfId="1" applyFont="1" applyProtection="1"/>
    <xf numFmtId="0" fontId="0" fillId="0" borderId="0" xfId="0" applyBorder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right" vertical="center"/>
    </xf>
    <xf numFmtId="49" fontId="4" fillId="0" borderId="11" xfId="0" applyNumberFormat="1" applyFont="1" applyBorder="1" applyAlignment="1" applyProtection="1">
      <alignment horizontal="center" vertical="center"/>
      <protection locked="0"/>
    </xf>
    <xf numFmtId="17" fontId="4" fillId="0" borderId="0" xfId="0" applyNumberFormat="1" applyFont="1" applyBorder="1" applyAlignment="1" applyProtection="1">
      <alignment horizontal="right" vertical="center"/>
    </xf>
    <xf numFmtId="17" fontId="0" fillId="0" borderId="0" xfId="0" applyNumberFormat="1" applyBorder="1" applyAlignment="1" applyProtection="1">
      <alignment horizontal="right" vertical="center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49" fontId="2" fillId="0" borderId="16" xfId="0" applyNumberFormat="1" applyFont="1" applyBorder="1" applyAlignment="1" applyProtection="1">
      <alignment horizontal="right"/>
    </xf>
    <xf numFmtId="0" fontId="0" fillId="0" borderId="17" xfId="0" applyBorder="1" applyAlignment="1" applyProtection="1">
      <alignment horizontal="right"/>
    </xf>
    <xf numFmtId="0" fontId="0" fillId="0" borderId="6" xfId="0" applyBorder="1" applyAlignment="1" applyProtection="1">
      <alignment horizontal="right"/>
    </xf>
    <xf numFmtId="49" fontId="0" fillId="0" borderId="18" xfId="0" applyNumberFormat="1" applyBorder="1" applyAlignment="1" applyProtection="1">
      <alignment horizontal="left"/>
      <protection locked="0"/>
    </xf>
    <xf numFmtId="49" fontId="0" fillId="0" borderId="19" xfId="0" applyNumberFormat="1" applyBorder="1" applyAlignment="1" applyProtection="1">
      <alignment horizontal="left"/>
      <protection locked="0"/>
    </xf>
    <xf numFmtId="49" fontId="0" fillId="0" borderId="20" xfId="0" applyNumberFormat="1" applyBorder="1" applyAlignment="1" applyProtection="1">
      <alignment horizontal="left"/>
      <protection locked="0"/>
    </xf>
    <xf numFmtId="49" fontId="0" fillId="0" borderId="17" xfId="0" applyNumberFormat="1" applyFont="1" applyBorder="1" applyAlignment="1" applyProtection="1">
      <alignment horizontal="left" wrapText="1"/>
    </xf>
    <xf numFmtId="49" fontId="0" fillId="0" borderId="21" xfId="0" applyNumberFormat="1" applyFont="1" applyBorder="1" applyAlignment="1" applyProtection="1">
      <alignment horizontal="left" wrapText="1"/>
    </xf>
    <xf numFmtId="0" fontId="4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2" xfId="0" applyBorder="1" applyAlignment="1" applyProtection="1">
      <alignment vertical="center"/>
    </xf>
    <xf numFmtId="0" fontId="0" fillId="0" borderId="23" xfId="0" applyBorder="1" applyAlignment="1" applyProtection="1">
      <alignment vertical="center"/>
    </xf>
    <xf numFmtId="0" fontId="0" fillId="0" borderId="21" xfId="0" applyBorder="1" applyAlignment="1" applyProtection="1">
      <alignment horizontal="right"/>
    </xf>
    <xf numFmtId="0" fontId="0" fillId="0" borderId="0" xfId="0" applyBorder="1" applyAlignment="1" applyProtection="1">
      <alignment horizontal="right"/>
    </xf>
    <xf numFmtId="49" fontId="0" fillId="0" borderId="24" xfId="0" applyNumberFormat="1" applyBorder="1" applyAlignment="1" applyProtection="1">
      <alignment horizontal="left"/>
      <protection locked="0"/>
    </xf>
    <xf numFmtId="49" fontId="0" fillId="0" borderId="22" xfId="0" applyNumberFormat="1" applyBorder="1" applyAlignment="1" applyProtection="1">
      <alignment horizontal="left"/>
      <protection locked="0"/>
    </xf>
    <xf numFmtId="49" fontId="0" fillId="0" borderId="23" xfId="0" applyNumberForma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vertical="center"/>
    </xf>
    <xf numFmtId="0" fontId="0" fillId="0" borderId="25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</xf>
    <xf numFmtId="49" fontId="0" fillId="0" borderId="16" xfId="0" applyNumberFormat="1" applyBorder="1" applyAlignment="1" applyProtection="1">
      <alignment horizontal="center"/>
    </xf>
    <xf numFmtId="49" fontId="0" fillId="0" borderId="27" xfId="0" applyNumberForma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29" xfId="0" applyFont="1" applyBorder="1" applyAlignment="1" applyProtection="1">
      <alignment horizontal="center" vertical="center"/>
    </xf>
    <xf numFmtId="0" fontId="5" fillId="0" borderId="3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top"/>
    </xf>
    <xf numFmtId="0" fontId="5" fillId="0" borderId="0" xfId="0" applyFont="1" applyFill="1" applyBorder="1" applyAlignment="1" applyProtection="1">
      <alignment horizontal="center" vertical="top"/>
    </xf>
    <xf numFmtId="0" fontId="5" fillId="0" borderId="0" xfId="0" applyFont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 vertical="top"/>
    </xf>
    <xf numFmtId="164" fontId="5" fillId="0" borderId="0" xfId="0" applyNumberFormat="1" applyFont="1" applyFill="1" applyBorder="1" applyAlignment="1" applyProtection="1">
      <alignment horizontal="center" vertical="top"/>
    </xf>
    <xf numFmtId="41" fontId="5" fillId="0" borderId="0" xfId="0" applyNumberFormat="1" applyFont="1" applyFill="1" applyBorder="1" applyAlignment="1" applyProtection="1">
      <alignment horizontal="center" vertical="top"/>
    </xf>
    <xf numFmtId="0" fontId="5" fillId="0" borderId="11" xfId="0" applyFont="1" applyFill="1" applyBorder="1" applyAlignment="1" applyProtection="1">
      <alignment horizontal="right" vertical="top"/>
    </xf>
    <xf numFmtId="0" fontId="5" fillId="0" borderId="9" xfId="0" applyFont="1" applyFill="1" applyBorder="1" applyAlignment="1" applyProtection="1">
      <alignment horizontal="center" vertical="top"/>
    </xf>
    <xf numFmtId="0" fontId="5" fillId="0" borderId="31" xfId="0" applyFont="1" applyFill="1" applyBorder="1" applyAlignment="1" applyProtection="1">
      <alignment horizontal="center" vertical="top"/>
    </xf>
    <xf numFmtId="165" fontId="5" fillId="0" borderId="9" xfId="0" applyNumberFormat="1" applyFont="1" applyFill="1" applyBorder="1" applyAlignment="1" applyProtection="1">
      <alignment horizontal="center" vertical="top"/>
    </xf>
    <xf numFmtId="165" fontId="5" fillId="0" borderId="31" xfId="0" applyNumberFormat="1" applyFont="1" applyFill="1" applyBorder="1" applyAlignment="1" applyProtection="1">
      <alignment horizontal="center" vertical="top"/>
    </xf>
    <xf numFmtId="0" fontId="5" fillId="0" borderId="9" xfId="0" applyFont="1" applyFill="1" applyBorder="1" applyAlignment="1" applyProtection="1">
      <alignment horizontal="center"/>
    </xf>
    <xf numFmtId="0" fontId="5" fillId="0" borderId="31" xfId="0" applyFont="1" applyFill="1" applyBorder="1" applyAlignment="1" applyProtection="1">
      <alignment horizontal="center"/>
    </xf>
    <xf numFmtId="1" fontId="5" fillId="0" borderId="9" xfId="0" applyNumberFormat="1" applyFont="1" applyFill="1" applyBorder="1" applyAlignment="1" applyProtection="1">
      <alignment horizontal="center"/>
      <protection locked="0"/>
    </xf>
    <xf numFmtId="1" fontId="5" fillId="0" borderId="31" xfId="0" applyNumberFormat="1" applyFont="1" applyFill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32" xfId="0" applyFont="1" applyFill="1" applyBorder="1" applyAlignment="1" applyProtection="1">
      <alignment horizontal="left" vertical="center"/>
    </xf>
    <xf numFmtId="37" fontId="0" fillId="0" borderId="9" xfId="2" applyNumberFormat="1" applyFont="1" applyBorder="1" applyAlignment="1" applyProtection="1">
      <alignment vertical="center"/>
    </xf>
    <xf numFmtId="37" fontId="0" fillId="0" borderId="31" xfId="2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left" vertical="center" wrapText="1"/>
    </xf>
    <xf numFmtId="39" fontId="0" fillId="0" borderId="11" xfId="2" applyNumberFormat="1" applyFont="1" applyBorder="1" applyAlignment="1" applyProtection="1">
      <alignment horizontal="right" vertical="center"/>
    </xf>
    <xf numFmtId="39" fontId="0" fillId="0" borderId="0" xfId="2" applyNumberFormat="1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 wrapText="1"/>
    </xf>
    <xf numFmtId="43" fontId="1" fillId="0" borderId="0" xfId="0" applyNumberFormat="1" applyFont="1" applyBorder="1" applyAlignment="1" applyProtection="1">
      <alignment horizontal="right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horizontal="left" vertical="center" wrapText="1"/>
    </xf>
    <xf numFmtId="14" fontId="0" fillId="0" borderId="9" xfId="0" applyNumberFormat="1" applyFont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67" fontId="0" fillId="0" borderId="9" xfId="2" applyNumberFormat="1" applyFont="1" applyBorder="1" applyAlignment="1" applyProtection="1">
      <alignment vertical="center"/>
      <protection locked="0"/>
    </xf>
    <xf numFmtId="167" fontId="0" fillId="0" borderId="31" xfId="2" applyNumberFormat="1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</xf>
    <xf numFmtId="39" fontId="1" fillId="0" borderId="11" xfId="2" applyNumberFormat="1" applyFont="1" applyBorder="1" applyAlignment="1" applyProtection="1">
      <alignment horizontal="right" vertical="center"/>
    </xf>
    <xf numFmtId="39" fontId="1" fillId="0" borderId="0" xfId="2" applyNumberFormat="1" applyFont="1" applyBorder="1" applyAlignment="1" applyProtection="1">
      <alignment horizontal="right" vertical="center"/>
    </xf>
    <xf numFmtId="39" fontId="0" fillId="0" borderId="14" xfId="2" applyNumberFormat="1" applyFont="1" applyBorder="1" applyAlignment="1" applyProtection="1">
      <alignment horizontal="right" vertical="center"/>
    </xf>
    <xf numFmtId="0" fontId="13" fillId="0" borderId="0" xfId="4" applyFont="1" applyBorder="1" applyAlignment="1" applyProtection="1">
      <alignment horizontal="center" vertical="center"/>
    </xf>
    <xf numFmtId="49" fontId="4" fillId="0" borderId="11" xfId="0" applyNumberFormat="1" applyFont="1" applyBorder="1" applyAlignment="1" applyProtection="1">
      <alignment vertical="center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/>
    </xf>
    <xf numFmtId="49" fontId="4" fillId="0" borderId="11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</cellXfs>
  <cellStyles count="6">
    <cellStyle name="Comma" xfId="1" builtinId="3"/>
    <cellStyle name="Currency" xfId="2" builtinId="4"/>
    <cellStyle name="Currency 2" xfId="3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46</xdr:row>
      <xdr:rowOff>38101</xdr:rowOff>
    </xdr:from>
    <xdr:ext cx="5809615" cy="937629"/>
    <xdr:sp macro="" textlink="">
      <xdr:nvSpPr>
        <xdr:cNvPr id="2" name="Rectangle 1"/>
        <xdr:cNvSpPr/>
      </xdr:nvSpPr>
      <xdr:spPr>
        <a:xfrm rot="19398586">
          <a:off x="219075" y="6515101"/>
          <a:ext cx="5809615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sz="5400" b="1" cap="none" spc="50">
              <a:ln w="0"/>
              <a:solidFill>
                <a:schemeClr val="tx1">
                  <a:lumMod val="65000"/>
                  <a:lumOff val="35000"/>
                  <a:alpha val="30000"/>
                </a:schemeClr>
              </a:solidFill>
              <a:effectLst>
                <a:innerShdw blurRad="63500" dist="50800" dir="13500000">
                  <a:srgbClr val="000000">
                    <a:alpha val="50000"/>
                  </a:srgbClr>
                </a:innerShdw>
              </a:effectLst>
            </a:rPr>
            <a:t>Informational Only</a:t>
          </a:r>
          <a:endParaRPr lang="en-US" sz="5400" b="0" cap="none" spc="0">
            <a:ln w="0"/>
            <a:solidFill>
              <a:schemeClr val="tx1">
                <a:lumMod val="65000"/>
                <a:lumOff val="35000"/>
                <a:alpha val="3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4"/>
  <sheetViews>
    <sheetView showGridLines="0" showZeros="0" tabSelected="1" zoomScaleNormal="100" zoomScaleSheetLayoutView="100" workbookViewId="0">
      <selection activeCell="E6" sqref="E6:G6"/>
    </sheetView>
  </sheetViews>
  <sheetFormatPr defaultRowHeight="12.75" x14ac:dyDescent="0.2"/>
  <cols>
    <col min="1" max="1" width="1.5703125" style="4" customWidth="1"/>
    <col min="2" max="8" width="8.85546875" style="4" customWidth="1"/>
    <col min="9" max="9" width="1.5703125" style="4" customWidth="1"/>
    <col min="10" max="11" width="8.85546875" style="4" customWidth="1"/>
    <col min="12" max="12" width="1.5703125" style="4" customWidth="1"/>
    <col min="13" max="14" width="8.85546875" style="4" customWidth="1"/>
    <col min="15" max="15" width="1.5703125" style="4" customWidth="1"/>
    <col min="16" max="16384" width="9.140625" style="4"/>
  </cols>
  <sheetData>
    <row r="1" spans="1:30" ht="1.5" customHeight="1" thickTop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</row>
    <row r="2" spans="1:30" ht="12.75" customHeight="1" x14ac:dyDescent="0.2">
      <c r="A2" s="5"/>
      <c r="B2" s="6" t="s">
        <v>79</v>
      </c>
      <c r="C2" s="6"/>
      <c r="D2" s="99" t="s">
        <v>0</v>
      </c>
      <c r="E2" s="99"/>
      <c r="F2" s="99"/>
      <c r="G2" s="99"/>
      <c r="H2" s="99"/>
      <c r="I2" s="99"/>
      <c r="J2" s="99"/>
      <c r="K2" s="99"/>
      <c r="L2" s="7"/>
      <c r="M2" s="6"/>
      <c r="N2" s="6"/>
      <c r="O2" s="8"/>
    </row>
    <row r="3" spans="1:30" ht="12.75" customHeight="1" x14ac:dyDescent="0.2">
      <c r="A3" s="5"/>
      <c r="B3" s="99" t="s">
        <v>1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8"/>
    </row>
    <row r="4" spans="1:30" ht="18" x14ac:dyDescent="0.2">
      <c r="A4" s="5"/>
      <c r="B4" s="100" t="s">
        <v>2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8"/>
    </row>
    <row r="5" spans="1:30" s="11" customFormat="1" ht="12.75" customHeight="1" x14ac:dyDescent="0.2">
      <c r="A5" s="9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"/>
    </row>
    <row r="6" spans="1:30" ht="12.75" customHeight="1" x14ac:dyDescent="0.2">
      <c r="A6" s="12"/>
      <c r="B6" s="101" t="s">
        <v>3</v>
      </c>
      <c r="C6" s="101"/>
      <c r="D6" s="101"/>
      <c r="E6" s="102"/>
      <c r="F6" s="102"/>
      <c r="G6" s="102"/>
      <c r="H6" s="103" t="s">
        <v>4</v>
      </c>
      <c r="I6" s="103"/>
      <c r="J6" s="104"/>
      <c r="K6" s="104"/>
      <c r="L6" s="105"/>
      <c r="M6" s="105"/>
      <c r="N6" s="105"/>
      <c r="O6" s="8"/>
    </row>
    <row r="7" spans="1:30" ht="13.5" thickBot="1" x14ac:dyDescent="0.25">
      <c r="A7" s="16"/>
      <c r="B7" s="13"/>
      <c r="C7" s="13"/>
      <c r="D7" s="13"/>
      <c r="E7" s="17"/>
      <c r="F7" s="17"/>
      <c r="G7" s="17"/>
      <c r="H7" s="14"/>
      <c r="I7" s="14"/>
      <c r="J7" s="15"/>
      <c r="K7" s="15"/>
      <c r="L7" s="15"/>
      <c r="M7" s="106" t="s">
        <v>5</v>
      </c>
      <c r="N7" s="106"/>
      <c r="O7" s="8"/>
    </row>
    <row r="8" spans="1:30" ht="15" customHeight="1" thickTop="1" x14ac:dyDescent="0.2">
      <c r="A8" s="5"/>
      <c r="B8" s="107" t="s">
        <v>6</v>
      </c>
      <c r="C8" s="108"/>
      <c r="D8" s="109"/>
      <c r="E8" s="110"/>
      <c r="F8" s="110"/>
      <c r="G8" s="110"/>
      <c r="H8" s="110"/>
      <c r="I8" s="110"/>
      <c r="J8" s="111"/>
      <c r="K8" s="112" t="s">
        <v>7</v>
      </c>
      <c r="L8" s="18"/>
      <c r="M8" s="114"/>
      <c r="N8" s="115"/>
      <c r="O8" s="8"/>
    </row>
    <row r="9" spans="1:30" ht="15" customHeight="1" x14ac:dyDescent="0.2">
      <c r="A9" s="5"/>
      <c r="B9" s="118" t="s">
        <v>8</v>
      </c>
      <c r="C9" s="119"/>
      <c r="D9" s="120"/>
      <c r="E9" s="121"/>
      <c r="F9" s="121"/>
      <c r="G9" s="121"/>
      <c r="H9" s="121"/>
      <c r="I9" s="121"/>
      <c r="J9" s="122"/>
      <c r="K9" s="113"/>
      <c r="L9" s="19"/>
      <c r="M9" s="116"/>
      <c r="N9" s="117"/>
      <c r="O9" s="8"/>
    </row>
    <row r="10" spans="1:30" ht="15" customHeight="1" x14ac:dyDescent="0.2">
      <c r="A10" s="5"/>
      <c r="B10" s="118" t="s">
        <v>9</v>
      </c>
      <c r="C10" s="119"/>
      <c r="D10" s="120"/>
      <c r="E10" s="121"/>
      <c r="F10" s="121"/>
      <c r="G10" s="121"/>
      <c r="H10" s="121"/>
      <c r="I10" s="121"/>
      <c r="J10" s="122"/>
      <c r="K10" s="113" t="s">
        <v>10</v>
      </c>
      <c r="L10" s="19"/>
      <c r="M10" s="123"/>
      <c r="N10" s="117"/>
      <c r="O10" s="8"/>
    </row>
    <row r="11" spans="1:30" ht="15" customHeight="1" x14ac:dyDescent="0.2">
      <c r="A11" s="5"/>
      <c r="B11" s="118" t="s">
        <v>11</v>
      </c>
      <c r="C11" s="119"/>
      <c r="D11" s="120"/>
      <c r="E11" s="121"/>
      <c r="F11" s="121"/>
      <c r="G11" s="121"/>
      <c r="H11" s="121"/>
      <c r="I11" s="121"/>
      <c r="J11" s="122"/>
      <c r="K11" s="113"/>
      <c r="L11" s="19"/>
      <c r="M11" s="116"/>
      <c r="N11" s="117"/>
      <c r="O11" s="8"/>
    </row>
    <row r="12" spans="1:30" ht="15" customHeight="1" x14ac:dyDescent="0.2">
      <c r="A12" s="5"/>
      <c r="B12" s="118" t="s">
        <v>12</v>
      </c>
      <c r="C12" s="119"/>
      <c r="D12" s="120"/>
      <c r="E12" s="121"/>
      <c r="F12" s="121"/>
      <c r="G12" s="121"/>
      <c r="H12" s="121"/>
      <c r="I12" s="121"/>
      <c r="J12" s="122"/>
      <c r="K12" s="113" t="s">
        <v>13</v>
      </c>
      <c r="L12" s="20"/>
      <c r="M12" s="123"/>
      <c r="N12" s="117"/>
      <c r="O12" s="8"/>
    </row>
    <row r="13" spans="1:30" ht="15" customHeight="1" thickBot="1" x14ac:dyDescent="0.25">
      <c r="A13" s="5"/>
      <c r="B13" s="124"/>
      <c r="C13" s="125"/>
      <c r="D13" s="126"/>
      <c r="E13" s="127"/>
      <c r="F13" s="127"/>
      <c r="G13" s="127"/>
      <c r="H13" s="127"/>
      <c r="I13" s="127"/>
      <c r="J13" s="128"/>
      <c r="K13" s="113"/>
      <c r="L13" s="21"/>
      <c r="M13" s="116"/>
      <c r="N13" s="117"/>
      <c r="O13" s="8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</row>
    <row r="14" spans="1:30" ht="12.75" customHeight="1" thickTop="1" thickBot="1" x14ac:dyDescent="0.25">
      <c r="A14" s="23" t="s">
        <v>14</v>
      </c>
      <c r="B14" s="129" t="s">
        <v>15</v>
      </c>
      <c r="C14" s="130"/>
      <c r="D14" s="130"/>
      <c r="E14" s="130"/>
      <c r="F14" s="130"/>
      <c r="G14" s="130"/>
      <c r="H14" s="130"/>
      <c r="I14" s="130"/>
      <c r="J14" s="131"/>
      <c r="K14" s="24"/>
      <c r="L14" s="24"/>
      <c r="M14" s="25"/>
      <c r="N14" s="26"/>
      <c r="O14" s="8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</row>
    <row r="15" spans="1:30" ht="16.5" thickTop="1" x14ac:dyDescent="0.2">
      <c r="A15" s="5"/>
      <c r="B15" s="132" t="s">
        <v>16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8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</row>
    <row r="16" spans="1:30" ht="11.25" customHeight="1" x14ac:dyDescent="0.2">
      <c r="A16" s="5"/>
      <c r="B16" s="134" t="s">
        <v>17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8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</row>
    <row r="17" spans="1:30" ht="11.25" customHeight="1" x14ac:dyDescent="0.2">
      <c r="A17" s="5"/>
      <c r="B17" s="134" t="s">
        <v>18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8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</row>
    <row r="18" spans="1:30" s="31" customFormat="1" ht="6" customHeight="1" x14ac:dyDescent="0.2">
      <c r="A18" s="28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0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</row>
    <row r="19" spans="1:30" s="31" customFormat="1" ht="11.25" customHeight="1" x14ac:dyDescent="0.2">
      <c r="A19" s="28"/>
      <c r="B19" s="134" t="s">
        <v>19</v>
      </c>
      <c r="C19" s="134"/>
      <c r="D19" s="134"/>
      <c r="E19" s="134"/>
      <c r="F19" s="134"/>
      <c r="G19" s="134"/>
      <c r="H19" s="134"/>
      <c r="I19" s="134"/>
      <c r="J19" s="134"/>
      <c r="K19" s="134"/>
      <c r="L19" s="134"/>
      <c r="M19" s="134"/>
      <c r="N19" s="134"/>
      <c r="O19" s="30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</row>
    <row r="20" spans="1:30" s="31" customFormat="1" ht="6" customHeight="1" x14ac:dyDescent="0.2">
      <c r="A20" s="28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30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</row>
    <row r="21" spans="1:30" s="31" customFormat="1" ht="11.25" customHeight="1" x14ac:dyDescent="0.2">
      <c r="A21" s="28"/>
      <c r="B21" s="134" t="s">
        <v>20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30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</row>
    <row r="22" spans="1:30" s="31" customFormat="1" ht="6" customHeight="1" x14ac:dyDescent="0.2">
      <c r="A22" s="28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30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</row>
    <row r="23" spans="1:30" s="31" customFormat="1" ht="11.25" customHeight="1" x14ac:dyDescent="0.2">
      <c r="A23" s="28"/>
      <c r="B23" s="134" t="s">
        <v>21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30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</row>
    <row r="24" spans="1:30" s="31" customFormat="1" ht="6" customHeight="1" x14ac:dyDescent="0.2">
      <c r="A24" s="28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0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</row>
    <row r="25" spans="1:30" s="31" customFormat="1" ht="11.25" customHeight="1" x14ac:dyDescent="0.2">
      <c r="A25" s="28"/>
      <c r="B25" s="134" t="s">
        <v>22</v>
      </c>
      <c r="C25" s="134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30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</row>
    <row r="26" spans="1:30" s="31" customFormat="1" ht="11.25" customHeight="1" x14ac:dyDescent="0.2">
      <c r="A26" s="28"/>
      <c r="B26" s="134" t="s">
        <v>23</v>
      </c>
      <c r="C26" s="134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30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</row>
    <row r="27" spans="1:30" s="31" customFormat="1" ht="6" customHeight="1" x14ac:dyDescent="0.2">
      <c r="A27" s="28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0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</row>
    <row r="28" spans="1:30" s="31" customFormat="1" ht="11.25" customHeight="1" x14ac:dyDescent="0.2">
      <c r="A28" s="28"/>
      <c r="B28" s="134" t="s">
        <v>24</v>
      </c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30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</row>
    <row r="29" spans="1:30" s="31" customFormat="1" ht="6" customHeight="1" x14ac:dyDescent="0.2">
      <c r="A29" s="28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30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</row>
    <row r="30" spans="1:30" s="37" customFormat="1" ht="11.25" customHeight="1" x14ac:dyDescent="0.2">
      <c r="A30" s="34"/>
      <c r="B30" s="29"/>
      <c r="C30" s="135" t="s">
        <v>25</v>
      </c>
      <c r="D30" s="135"/>
      <c r="E30" s="135"/>
      <c r="F30" s="29"/>
      <c r="G30" s="135" t="s">
        <v>25</v>
      </c>
      <c r="H30" s="135"/>
      <c r="I30" s="135"/>
      <c r="J30" s="135"/>
      <c r="K30" s="136"/>
      <c r="L30" s="136"/>
      <c r="M30" s="29"/>
      <c r="N30" s="29"/>
      <c r="O30" s="36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</row>
    <row r="31" spans="1:30" s="37" customFormat="1" ht="11.25" customHeight="1" x14ac:dyDescent="0.2">
      <c r="A31" s="34"/>
      <c r="B31" s="29"/>
      <c r="C31" s="137" t="s">
        <v>26</v>
      </c>
      <c r="D31" s="137"/>
      <c r="E31" s="137"/>
      <c r="F31" s="39" t="s">
        <v>27</v>
      </c>
      <c r="G31" s="137" t="s">
        <v>28</v>
      </c>
      <c r="H31" s="137"/>
      <c r="I31" s="137"/>
      <c r="J31" s="137"/>
      <c r="K31" s="137" t="s">
        <v>29</v>
      </c>
      <c r="L31" s="137"/>
      <c r="M31" s="29"/>
      <c r="N31" s="29"/>
      <c r="O31" s="36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</row>
    <row r="32" spans="1:30" s="37" customFormat="1" ht="11.25" customHeight="1" x14ac:dyDescent="0.2">
      <c r="A32" s="34"/>
      <c r="B32" s="29"/>
      <c r="C32" s="136">
        <v>1</v>
      </c>
      <c r="D32" s="136"/>
      <c r="E32" s="136"/>
      <c r="F32" s="40">
        <v>81</v>
      </c>
      <c r="G32" s="135">
        <v>9</v>
      </c>
      <c r="H32" s="135"/>
      <c r="I32" s="135"/>
      <c r="J32" s="135"/>
      <c r="K32" s="138">
        <v>969</v>
      </c>
      <c r="L32" s="138"/>
      <c r="M32" s="29"/>
      <c r="N32" s="29"/>
      <c r="O32" s="36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</row>
    <row r="33" spans="1:30" s="37" customFormat="1" ht="11.25" customHeight="1" x14ac:dyDescent="0.2">
      <c r="A33" s="34"/>
      <c r="B33" s="29"/>
      <c r="C33" s="136">
        <v>2</v>
      </c>
      <c r="D33" s="136"/>
      <c r="E33" s="136"/>
      <c r="F33" s="41">
        <v>162</v>
      </c>
      <c r="G33" s="135">
        <v>10</v>
      </c>
      <c r="H33" s="135"/>
      <c r="I33" s="135"/>
      <c r="J33" s="135"/>
      <c r="K33" s="139">
        <v>1110</v>
      </c>
      <c r="L33" s="139"/>
      <c r="M33" s="29"/>
      <c r="N33" s="29"/>
      <c r="O33" s="36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</row>
    <row r="34" spans="1:30" s="37" customFormat="1" ht="11.25" customHeight="1" x14ac:dyDescent="0.2">
      <c r="A34" s="34"/>
      <c r="B34" s="29"/>
      <c r="C34" s="136">
        <v>3</v>
      </c>
      <c r="D34" s="136"/>
      <c r="E34" s="136"/>
      <c r="F34" s="41">
        <v>243</v>
      </c>
      <c r="G34" s="135">
        <v>11</v>
      </c>
      <c r="H34" s="135"/>
      <c r="I34" s="135"/>
      <c r="J34" s="135"/>
      <c r="K34" s="139">
        <v>1251</v>
      </c>
      <c r="L34" s="139"/>
      <c r="M34" s="29"/>
      <c r="N34" s="29"/>
      <c r="O34" s="36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</row>
    <row r="35" spans="1:30" s="37" customFormat="1" ht="11.25" customHeight="1" x14ac:dyDescent="0.2">
      <c r="A35" s="34"/>
      <c r="B35" s="29"/>
      <c r="C35" s="136">
        <v>4</v>
      </c>
      <c r="D35" s="136"/>
      <c r="E35" s="136"/>
      <c r="F35" s="41">
        <v>324</v>
      </c>
      <c r="G35" s="135">
        <v>12</v>
      </c>
      <c r="H35" s="135"/>
      <c r="I35" s="135"/>
      <c r="J35" s="135"/>
      <c r="K35" s="139">
        <v>1392</v>
      </c>
      <c r="L35" s="139"/>
      <c r="M35" s="29"/>
      <c r="N35" s="29"/>
      <c r="O35" s="36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</row>
    <row r="36" spans="1:30" s="37" customFormat="1" ht="11.25" customHeight="1" x14ac:dyDescent="0.2">
      <c r="A36" s="34"/>
      <c r="B36" s="29"/>
      <c r="C36" s="136">
        <v>5</v>
      </c>
      <c r="D36" s="136"/>
      <c r="E36" s="136"/>
      <c r="F36" s="41">
        <v>405</v>
      </c>
      <c r="G36" s="135">
        <v>13</v>
      </c>
      <c r="H36" s="135"/>
      <c r="I36" s="135"/>
      <c r="J36" s="135"/>
      <c r="K36" s="139">
        <v>1533</v>
      </c>
      <c r="L36" s="139"/>
      <c r="M36" s="29"/>
      <c r="N36" s="29"/>
      <c r="O36" s="36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</row>
    <row r="37" spans="1:30" s="37" customFormat="1" ht="11.25" customHeight="1" x14ac:dyDescent="0.2">
      <c r="A37" s="34"/>
      <c r="B37" s="29"/>
      <c r="C37" s="136">
        <v>6</v>
      </c>
      <c r="D37" s="136"/>
      <c r="E37" s="136"/>
      <c r="F37" s="41">
        <v>546</v>
      </c>
      <c r="G37" s="135">
        <v>14</v>
      </c>
      <c r="H37" s="135"/>
      <c r="I37" s="135"/>
      <c r="J37" s="135"/>
      <c r="K37" s="139">
        <v>1674</v>
      </c>
      <c r="L37" s="139"/>
      <c r="M37" s="29"/>
      <c r="N37" s="29"/>
      <c r="O37" s="36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</row>
    <row r="38" spans="1:30" s="37" customFormat="1" ht="11.25" customHeight="1" x14ac:dyDescent="0.2">
      <c r="A38" s="34"/>
      <c r="B38" s="29"/>
      <c r="C38" s="136">
        <v>7</v>
      </c>
      <c r="D38" s="136"/>
      <c r="E38" s="136"/>
      <c r="F38" s="41">
        <v>687</v>
      </c>
      <c r="G38" s="135">
        <v>15</v>
      </c>
      <c r="H38" s="135"/>
      <c r="I38" s="135"/>
      <c r="J38" s="135"/>
      <c r="K38" s="139">
        <v>1815</v>
      </c>
      <c r="L38" s="139"/>
      <c r="M38" s="29"/>
      <c r="N38" s="29"/>
      <c r="O38" s="36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</row>
    <row r="39" spans="1:30" s="37" customFormat="1" ht="11.25" customHeight="1" x14ac:dyDescent="0.2">
      <c r="A39" s="34"/>
      <c r="B39" s="29"/>
      <c r="C39" s="136">
        <v>8</v>
      </c>
      <c r="D39" s="136"/>
      <c r="E39" s="136"/>
      <c r="F39" s="41">
        <v>828</v>
      </c>
      <c r="G39" s="135"/>
      <c r="H39" s="135"/>
      <c r="I39" s="135"/>
      <c r="J39" s="135"/>
      <c r="K39" s="135"/>
      <c r="L39" s="135"/>
      <c r="M39" s="29"/>
      <c r="N39" s="29"/>
      <c r="O39" s="36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</row>
    <row r="40" spans="1:30" s="37" customFormat="1" ht="6" customHeight="1" x14ac:dyDescent="0.2">
      <c r="A40" s="34"/>
      <c r="B40" s="29"/>
      <c r="C40" s="35"/>
      <c r="D40" s="35"/>
      <c r="E40" s="35"/>
      <c r="F40" s="41"/>
      <c r="G40" s="33"/>
      <c r="H40" s="33"/>
      <c r="I40" s="33"/>
      <c r="J40" s="33"/>
      <c r="K40" s="33"/>
      <c r="L40" s="33"/>
      <c r="M40" s="29"/>
      <c r="N40" s="29"/>
      <c r="O40" s="36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</row>
    <row r="41" spans="1:30" s="37" customFormat="1" ht="11.25" customHeight="1" x14ac:dyDescent="0.2">
      <c r="A41" s="34"/>
      <c r="B41" s="29" t="s">
        <v>30</v>
      </c>
      <c r="C41" s="35"/>
      <c r="D41" s="35"/>
      <c r="E41" s="35"/>
      <c r="F41" s="41"/>
      <c r="G41" s="33"/>
      <c r="H41" s="33"/>
      <c r="I41" s="33"/>
      <c r="J41" s="33"/>
      <c r="K41" s="33"/>
      <c r="L41" s="33"/>
      <c r="M41" s="29"/>
      <c r="N41" s="29"/>
      <c r="O41" s="36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</row>
    <row r="42" spans="1:30" s="37" customFormat="1" ht="11.25" customHeight="1" x14ac:dyDescent="0.2">
      <c r="A42" s="34"/>
      <c r="B42" s="29" t="s">
        <v>31</v>
      </c>
      <c r="C42" s="35"/>
      <c r="D42" s="35"/>
      <c r="E42" s="35"/>
      <c r="F42" s="41"/>
      <c r="G42" s="33"/>
      <c r="H42" s="33"/>
      <c r="I42" s="33"/>
      <c r="J42" s="33"/>
      <c r="K42" s="33"/>
      <c r="L42" s="33"/>
      <c r="M42" s="29"/>
      <c r="N42" s="29"/>
      <c r="O42" s="36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</row>
    <row r="43" spans="1:30" s="37" customFormat="1" ht="6" customHeight="1" x14ac:dyDescent="0.2">
      <c r="A43" s="34"/>
      <c r="B43" s="29"/>
      <c r="C43" s="35"/>
      <c r="D43" s="35"/>
      <c r="E43" s="35"/>
      <c r="F43" s="41"/>
      <c r="G43" s="33"/>
      <c r="H43" s="33"/>
      <c r="I43" s="33"/>
      <c r="J43" s="33"/>
      <c r="K43" s="33"/>
      <c r="L43" s="33"/>
      <c r="M43" s="29"/>
      <c r="N43" s="29"/>
      <c r="O43" s="36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30" s="37" customFormat="1" ht="11.25" customHeight="1" x14ac:dyDescent="0.2">
      <c r="A44" s="34"/>
      <c r="B44" s="29" t="s">
        <v>32</v>
      </c>
      <c r="C44" s="35"/>
      <c r="D44" s="35"/>
      <c r="E44" s="35"/>
      <c r="F44" s="41"/>
      <c r="G44" s="33"/>
      <c r="H44" s="33"/>
      <c r="I44" s="33"/>
      <c r="J44" s="33"/>
      <c r="K44" s="33"/>
      <c r="L44" s="33"/>
      <c r="M44" s="29"/>
      <c r="N44" s="29"/>
      <c r="O44" s="36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</row>
    <row r="45" spans="1:30" s="31" customFormat="1" ht="11.25" customHeight="1" x14ac:dyDescent="0.2">
      <c r="A45" s="28"/>
      <c r="B45" s="29" t="s">
        <v>33</v>
      </c>
      <c r="C45" s="32"/>
      <c r="D45" s="29"/>
      <c r="E45" s="29"/>
      <c r="F45" s="29"/>
      <c r="G45" s="29"/>
      <c r="H45" s="29"/>
      <c r="I45" s="33"/>
      <c r="J45" s="33"/>
      <c r="K45" s="29"/>
      <c r="L45" s="29"/>
      <c r="M45" s="29"/>
      <c r="N45" s="29"/>
      <c r="O45" s="30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</row>
    <row r="46" spans="1:30" s="31" customFormat="1" ht="11.25" customHeight="1" x14ac:dyDescent="0.2">
      <c r="A46" s="28"/>
      <c r="B46" s="29"/>
      <c r="C46" s="32"/>
      <c r="D46" s="29"/>
      <c r="E46" s="29"/>
      <c r="F46" s="29"/>
      <c r="G46" s="29"/>
      <c r="H46" s="29"/>
      <c r="I46" s="33"/>
      <c r="J46" s="33"/>
      <c r="K46" s="140" t="s">
        <v>34</v>
      </c>
      <c r="L46" s="140"/>
      <c r="M46" s="140"/>
      <c r="N46" s="140"/>
      <c r="O46" s="30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</row>
    <row r="47" spans="1:30" s="31" customFormat="1" ht="10.5" customHeight="1" x14ac:dyDescent="0.2">
      <c r="A47" s="42"/>
      <c r="B47" s="141" t="s">
        <v>35</v>
      </c>
      <c r="C47" s="142"/>
      <c r="D47" s="44">
        <v>0.01</v>
      </c>
      <c r="E47" s="44">
        <v>0.05</v>
      </c>
      <c r="F47" s="44">
        <v>0.1</v>
      </c>
      <c r="G47" s="44">
        <v>0.25</v>
      </c>
      <c r="H47" s="44">
        <v>0.5</v>
      </c>
      <c r="I47" s="143">
        <v>1</v>
      </c>
      <c r="J47" s="144"/>
      <c r="K47" s="141" t="s">
        <v>36</v>
      </c>
      <c r="L47" s="142"/>
      <c r="M47" s="43" t="s">
        <v>37</v>
      </c>
      <c r="N47" s="45" t="s">
        <v>38</v>
      </c>
      <c r="O47" s="30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</row>
    <row r="48" spans="1:30" s="31" customFormat="1" ht="18.600000000000001" customHeight="1" x14ac:dyDescent="0.2">
      <c r="A48" s="42"/>
      <c r="B48" s="145" t="s">
        <v>39</v>
      </c>
      <c r="C48" s="146"/>
      <c r="D48" s="46"/>
      <c r="E48" s="46"/>
      <c r="F48" s="46"/>
      <c r="G48" s="46"/>
      <c r="H48" s="46"/>
      <c r="I48" s="147"/>
      <c r="J48" s="148"/>
      <c r="K48" s="147"/>
      <c r="L48" s="148"/>
      <c r="M48" s="46"/>
      <c r="N48" s="47">
        <f>IF(SUM(D48:M48)&gt;15,0,SUM(D48:M48))</f>
        <v>0</v>
      </c>
      <c r="O48" s="30"/>
      <c r="Q48" s="48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</row>
    <row r="49" spans="1:30" s="31" customFormat="1" x14ac:dyDescent="0.2">
      <c r="A49" s="42"/>
      <c r="B49" s="49"/>
      <c r="C49" s="49"/>
      <c r="D49" s="50"/>
      <c r="E49" s="50"/>
      <c r="F49" s="50"/>
      <c r="G49" s="50"/>
      <c r="H49" s="50"/>
      <c r="I49" s="50"/>
      <c r="J49" s="50"/>
      <c r="K49" s="33"/>
      <c r="L49" s="33"/>
      <c r="M49" s="33"/>
      <c r="N49" s="33"/>
      <c r="O49" s="30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</row>
    <row r="50" spans="1:30" s="31" customFormat="1" x14ac:dyDescent="0.2">
      <c r="A50" s="42"/>
      <c r="B50" s="149" t="s">
        <v>40</v>
      </c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30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</row>
    <row r="51" spans="1:30" ht="3" customHeight="1" thickBot="1" x14ac:dyDescent="0.25">
      <c r="A51" s="5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8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</row>
    <row r="52" spans="1:30" ht="1.5" customHeight="1" thickTop="1" x14ac:dyDescent="0.2">
      <c r="A52" s="5"/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8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</row>
    <row r="53" spans="1:30" ht="12.75" customHeight="1" x14ac:dyDescent="0.2">
      <c r="A53" s="5"/>
      <c r="B53" s="54"/>
      <c r="C53" s="152" t="s">
        <v>41</v>
      </c>
      <c r="D53" s="152"/>
      <c r="E53" s="152"/>
      <c r="F53" s="152"/>
      <c r="G53" s="55"/>
      <c r="H53" s="55"/>
      <c r="I53" s="55"/>
      <c r="J53" s="55"/>
      <c r="K53" s="55"/>
      <c r="L53" s="55"/>
      <c r="M53" s="55"/>
      <c r="N53" s="55"/>
      <c r="O53" s="8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</row>
    <row r="54" spans="1:30" ht="12.75" customHeight="1" x14ac:dyDescent="0.2">
      <c r="A54" s="5"/>
      <c r="B54" s="56" t="s">
        <v>42</v>
      </c>
      <c r="C54" s="153" t="s">
        <v>43</v>
      </c>
      <c r="D54" s="153"/>
      <c r="E54" s="153"/>
      <c r="F54" s="153"/>
      <c r="G54" s="153"/>
      <c r="H54" s="153"/>
      <c r="I54" s="153"/>
      <c r="J54" s="153"/>
      <c r="K54" s="153"/>
      <c r="L54" s="154"/>
      <c r="M54" s="155">
        <f>IF(F61&gt;0,0,N48)</f>
        <v>0</v>
      </c>
      <c r="N54" s="156"/>
      <c r="O54" s="8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</row>
    <row r="55" spans="1:30" ht="12.75" customHeight="1" x14ac:dyDescent="0.2">
      <c r="A55" s="5"/>
      <c r="B55" s="56"/>
      <c r="C55" s="57" t="s">
        <v>44</v>
      </c>
      <c r="D55" s="57"/>
      <c r="E55" s="57"/>
      <c r="F55" s="57"/>
      <c r="G55" s="57"/>
      <c r="H55" s="57"/>
      <c r="I55" s="57"/>
      <c r="J55" s="57"/>
      <c r="K55" s="57"/>
      <c r="L55" s="57"/>
      <c r="M55" s="58"/>
      <c r="N55" s="58"/>
      <c r="O55" s="8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</row>
    <row r="56" spans="1:30" ht="3" customHeight="1" x14ac:dyDescent="0.2">
      <c r="A56" s="5"/>
      <c r="B56" s="56"/>
      <c r="C56" s="57"/>
      <c r="D56" s="59"/>
      <c r="E56" s="59"/>
      <c r="F56" s="59"/>
      <c r="G56" s="59"/>
      <c r="H56" s="59"/>
      <c r="I56" s="59"/>
      <c r="J56" s="59"/>
      <c r="K56" s="59"/>
      <c r="L56" s="60"/>
      <c r="M56" s="22"/>
      <c r="N56" s="22"/>
      <c r="O56" s="8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</row>
    <row r="57" spans="1:30" ht="12.75" customHeight="1" x14ac:dyDescent="0.2">
      <c r="A57" s="5"/>
      <c r="B57" s="61" t="s">
        <v>45</v>
      </c>
      <c r="C57" s="157" t="s">
        <v>46</v>
      </c>
      <c r="D57" s="157"/>
      <c r="E57" s="157"/>
      <c r="F57" s="157"/>
      <c r="G57" s="157"/>
      <c r="H57" s="157"/>
      <c r="I57" s="157"/>
      <c r="J57" s="157"/>
      <c r="K57" s="157"/>
      <c r="L57" s="62" t="s">
        <v>47</v>
      </c>
      <c r="M57" s="158">
        <f>IF(M54=" ",0,VLOOKUP(M54,'Fee Schedule'!$A$1:$B$17,2,FALSE))</f>
        <v>0</v>
      </c>
      <c r="N57" s="158"/>
      <c r="O57" s="8"/>
      <c r="P57" s="22"/>
      <c r="Q57" s="159"/>
      <c r="R57" s="159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</row>
    <row r="58" spans="1:30" ht="3" customHeight="1" x14ac:dyDescent="0.2">
      <c r="A58" s="5"/>
      <c r="B58" s="56"/>
      <c r="C58" s="160"/>
      <c r="D58" s="160"/>
      <c r="E58" s="160"/>
      <c r="F58" s="160"/>
      <c r="G58" s="160"/>
      <c r="H58" s="160"/>
      <c r="I58" s="56"/>
      <c r="J58" s="161"/>
      <c r="K58" s="161"/>
      <c r="L58" s="60"/>
      <c r="M58" s="60"/>
      <c r="N58" s="60"/>
      <c r="O58" s="8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</row>
    <row r="59" spans="1:30" ht="12.75" customHeight="1" x14ac:dyDescent="0.2">
      <c r="A59" s="5"/>
      <c r="B59" s="56"/>
      <c r="C59" s="162" t="s">
        <v>48</v>
      </c>
      <c r="D59" s="162"/>
      <c r="E59" s="162"/>
      <c r="F59" s="162"/>
      <c r="G59" s="162"/>
      <c r="H59" s="162"/>
      <c r="I59" s="162"/>
      <c r="J59" s="162"/>
      <c r="K59" s="162"/>
      <c r="L59" s="60"/>
      <c r="M59" s="60"/>
      <c r="N59" s="60"/>
      <c r="O59" s="8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</row>
    <row r="60" spans="1:30" ht="3" customHeight="1" x14ac:dyDescent="0.2">
      <c r="A60" s="5"/>
      <c r="B60" s="56"/>
      <c r="C60" s="63"/>
      <c r="D60" s="63"/>
      <c r="E60" s="63"/>
      <c r="F60" s="63"/>
      <c r="G60" s="63"/>
      <c r="H60" s="63"/>
      <c r="I60" s="63"/>
      <c r="J60" s="63"/>
      <c r="K60" s="63"/>
      <c r="L60" s="60"/>
      <c r="M60" s="60"/>
      <c r="N60" s="60"/>
      <c r="O60" s="8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</row>
    <row r="61" spans="1:30" ht="12.75" customHeight="1" x14ac:dyDescent="0.2">
      <c r="A61" s="5"/>
      <c r="B61" s="56"/>
      <c r="C61" s="163" t="s">
        <v>49</v>
      </c>
      <c r="D61" s="163"/>
      <c r="E61" s="163"/>
      <c r="F61" s="164"/>
      <c r="G61" s="165"/>
      <c r="H61" s="56"/>
      <c r="I61" s="56"/>
      <c r="J61" s="56"/>
      <c r="K61" s="56"/>
      <c r="L61" s="60"/>
      <c r="M61" s="60"/>
      <c r="N61" s="60"/>
      <c r="O61" s="8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</row>
    <row r="62" spans="1:30" ht="3" customHeight="1" x14ac:dyDescent="0.2">
      <c r="A62" s="5"/>
      <c r="B62" s="56"/>
      <c r="C62" s="61"/>
      <c r="D62" s="61"/>
      <c r="E62" s="61"/>
      <c r="F62" s="64"/>
      <c r="G62" s="64"/>
      <c r="H62" s="56"/>
      <c r="I62" s="56"/>
      <c r="J62" s="56"/>
      <c r="K62" s="56"/>
      <c r="L62" s="60"/>
      <c r="M62" s="60"/>
      <c r="N62" s="60"/>
      <c r="O62" s="8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</row>
    <row r="63" spans="1:30" ht="12.75" customHeight="1" x14ac:dyDescent="0.2">
      <c r="A63" s="5"/>
      <c r="B63" s="61" t="s">
        <v>50</v>
      </c>
      <c r="C63" s="163" t="s">
        <v>51</v>
      </c>
      <c r="D63" s="163"/>
      <c r="E63" s="163"/>
      <c r="F63" s="163"/>
      <c r="G63" s="163"/>
      <c r="H63" s="163"/>
      <c r="I63" s="163"/>
      <c r="J63" s="163"/>
      <c r="K63" s="163"/>
      <c r="L63" s="62"/>
      <c r="M63" s="166"/>
      <c r="N63" s="167"/>
      <c r="O63" s="8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</row>
    <row r="64" spans="1:30" ht="3" customHeight="1" x14ac:dyDescent="0.2">
      <c r="A64" s="5"/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2"/>
      <c r="M64" s="65"/>
      <c r="N64" s="65"/>
      <c r="O64" s="8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</row>
    <row r="65" spans="1:30" ht="12.75" customHeight="1" x14ac:dyDescent="0.2">
      <c r="A65" s="5"/>
      <c r="B65" s="61" t="s">
        <v>52</v>
      </c>
      <c r="C65" s="163" t="s">
        <v>53</v>
      </c>
      <c r="D65" s="163"/>
      <c r="E65" s="163"/>
      <c r="F65" s="163"/>
      <c r="G65" s="163"/>
      <c r="H65" s="163"/>
      <c r="I65" s="163"/>
      <c r="J65" s="163"/>
      <c r="K65" s="163"/>
      <c r="L65" s="56"/>
      <c r="M65" s="166"/>
      <c r="N65" s="167"/>
      <c r="O65" s="8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</row>
    <row r="66" spans="1:30" ht="3" customHeight="1" x14ac:dyDescent="0.2">
      <c r="A66" s="5"/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56"/>
      <c r="M66" s="65"/>
      <c r="N66" s="65"/>
      <c r="O66" s="8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</row>
    <row r="67" spans="1:30" ht="12.75" customHeight="1" x14ac:dyDescent="0.2">
      <c r="A67" s="5"/>
      <c r="B67" s="61" t="s">
        <v>54</v>
      </c>
      <c r="C67" s="163" t="s">
        <v>55</v>
      </c>
      <c r="D67" s="163"/>
      <c r="E67" s="163"/>
      <c r="F67" s="163"/>
      <c r="G67" s="163"/>
      <c r="H67" s="163"/>
      <c r="I67" s="163"/>
      <c r="J67" s="163"/>
      <c r="K67" s="163"/>
      <c r="L67" s="56"/>
      <c r="M67" s="155">
        <f>IF(M63=" ",0,IF(M63&lt;1,0,SUM(M63:N65)))</f>
        <v>0</v>
      </c>
      <c r="N67" s="156"/>
      <c r="O67" s="8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</row>
    <row r="68" spans="1:30" ht="3" customHeight="1" x14ac:dyDescent="0.2">
      <c r="A68" s="5"/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56"/>
      <c r="M68" s="65"/>
      <c r="N68" s="65"/>
      <c r="O68" s="8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</row>
    <row r="69" spans="1:30" ht="12.75" customHeight="1" x14ac:dyDescent="0.2">
      <c r="A69" s="5"/>
      <c r="B69" s="66" t="s">
        <v>56</v>
      </c>
      <c r="C69" s="168" t="s">
        <v>57</v>
      </c>
      <c r="D69" s="168"/>
      <c r="E69" s="168"/>
      <c r="F69" s="168"/>
      <c r="G69" s="168"/>
      <c r="H69" s="168"/>
      <c r="I69" s="67"/>
      <c r="L69" s="62" t="s">
        <v>47</v>
      </c>
      <c r="M69" s="169">
        <f>IF(M67&gt;15,0,IF(F61=0,0,IF(M54=" ",C96-B96,IF(M54=0,C96-B96,IF(M54&gt;0,0)))))</f>
        <v>0</v>
      </c>
      <c r="N69" s="169"/>
      <c r="O69" s="8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</row>
    <row r="70" spans="1:30" ht="3" customHeight="1" x14ac:dyDescent="0.2">
      <c r="A70" s="5"/>
      <c r="B70" s="66"/>
      <c r="C70" s="67"/>
      <c r="D70" s="67"/>
      <c r="E70" s="67"/>
      <c r="F70" s="67"/>
      <c r="G70" s="67"/>
      <c r="H70" s="67"/>
      <c r="I70" s="67"/>
      <c r="J70" s="60"/>
      <c r="K70" s="60"/>
      <c r="L70" s="68"/>
      <c r="M70" s="69"/>
      <c r="N70" s="69"/>
      <c r="O70" s="8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</row>
    <row r="71" spans="1:30" ht="12.75" customHeight="1" x14ac:dyDescent="0.2">
      <c r="A71" s="5"/>
      <c r="B71" s="60" t="s">
        <v>58</v>
      </c>
      <c r="C71" s="149" t="s">
        <v>59</v>
      </c>
      <c r="D71" s="149"/>
      <c r="E71" s="149"/>
      <c r="F71" s="149"/>
      <c r="G71" s="149"/>
      <c r="H71" s="149"/>
      <c r="I71" s="149"/>
      <c r="J71" s="149"/>
      <c r="K71" s="70"/>
      <c r="L71" s="71"/>
      <c r="M71" s="170"/>
      <c r="N71" s="170"/>
      <c r="O71" s="8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</row>
    <row r="72" spans="1:30" ht="3" customHeight="1" x14ac:dyDescent="0.2">
      <c r="A72" s="5"/>
      <c r="B72" s="72"/>
      <c r="C72" s="51"/>
      <c r="D72" s="73"/>
      <c r="E72" s="73"/>
      <c r="F72" s="73"/>
      <c r="G72" s="73"/>
      <c r="H72" s="73"/>
      <c r="I72" s="67"/>
      <c r="J72" s="60"/>
      <c r="K72" s="60"/>
      <c r="L72" s="71"/>
      <c r="M72" s="69"/>
      <c r="N72" s="69"/>
      <c r="O72" s="8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</row>
    <row r="73" spans="1:30" ht="12.75" customHeight="1" x14ac:dyDescent="0.2">
      <c r="A73" s="5"/>
      <c r="B73" s="72"/>
      <c r="C73" s="149" t="s">
        <v>60</v>
      </c>
      <c r="D73" s="149"/>
      <c r="E73" s="149"/>
      <c r="F73" s="149"/>
      <c r="G73" s="149"/>
      <c r="H73" s="149"/>
      <c r="I73" s="67"/>
      <c r="J73" s="60"/>
      <c r="K73" s="60"/>
      <c r="L73" s="62"/>
      <c r="M73" s="169">
        <f>(IF((M57+M69)&lt;=0,0,(IF(AND(K71&gt;0),(IF(0.25*(M57+M69)&lt;50,50,(IF(0.25*(M57+M69)&gt;1000,1000,(IF(AND(0.25*(M57+M69)&gt;50,0.25*(M57+M69)&lt;1000),0.25*(M57+M69),0)))))),0))))</f>
        <v>0</v>
      </c>
      <c r="N73" s="169"/>
      <c r="O73" s="8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</row>
    <row r="74" spans="1:30" x14ac:dyDescent="0.2">
      <c r="A74" s="5"/>
      <c r="B74" s="60"/>
      <c r="C74" s="52"/>
      <c r="D74" s="52"/>
      <c r="E74" s="52"/>
      <c r="F74" s="74"/>
      <c r="G74" s="74"/>
      <c r="H74" s="74"/>
      <c r="I74" s="60"/>
      <c r="J74" s="60"/>
      <c r="K74" s="60"/>
      <c r="L74" s="68"/>
      <c r="M74" s="69"/>
      <c r="N74" s="69"/>
      <c r="O74" s="8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</row>
    <row r="75" spans="1:30" ht="12.75" customHeight="1" thickBot="1" x14ac:dyDescent="0.25">
      <c r="A75" s="5"/>
      <c r="B75" s="66" t="s">
        <v>61</v>
      </c>
      <c r="C75" s="168" t="s">
        <v>62</v>
      </c>
      <c r="D75" s="168"/>
      <c r="E75" s="168"/>
      <c r="F75" s="168"/>
      <c r="G75" s="168"/>
      <c r="H75" s="168"/>
      <c r="I75" s="52"/>
      <c r="J75" s="99"/>
      <c r="K75" s="99"/>
      <c r="L75" s="62" t="s">
        <v>47</v>
      </c>
      <c r="M75" s="171">
        <f>M57+M69+M73</f>
        <v>0</v>
      </c>
      <c r="N75" s="171"/>
      <c r="O75" s="75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</row>
    <row r="76" spans="1:30" ht="3" customHeight="1" thickTop="1" x14ac:dyDescent="0.2">
      <c r="A76" s="5"/>
      <c r="B76" s="72"/>
      <c r="C76" s="67"/>
      <c r="D76" s="67"/>
      <c r="E76" s="67"/>
      <c r="F76" s="67"/>
      <c r="G76" s="67"/>
      <c r="H76" s="67"/>
      <c r="I76" s="52"/>
      <c r="J76" s="7"/>
      <c r="K76" s="7"/>
      <c r="L76" s="76"/>
      <c r="M76" s="77"/>
      <c r="N76" s="77"/>
      <c r="O76" s="75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</row>
    <row r="77" spans="1:30" ht="9.9499999999999993" customHeight="1" x14ac:dyDescent="0.2">
      <c r="A77" s="5"/>
      <c r="B77" s="172" t="s">
        <v>76</v>
      </c>
      <c r="C77" s="172"/>
      <c r="D77" s="172"/>
      <c r="E77" s="172"/>
      <c r="F77" s="172"/>
      <c r="G77" s="172"/>
      <c r="H77" s="172"/>
      <c r="I77" s="172"/>
      <c r="J77" s="172"/>
      <c r="K77" s="172"/>
      <c r="L77" s="172"/>
      <c r="M77" s="172"/>
      <c r="N77" s="172"/>
      <c r="O77" s="8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</row>
    <row r="78" spans="1:30" ht="9.9499999999999993" customHeight="1" x14ac:dyDescent="0.2">
      <c r="A78" s="5"/>
      <c r="B78" s="172" t="s">
        <v>77</v>
      </c>
      <c r="C78" s="172"/>
      <c r="D78" s="172"/>
      <c r="E78" s="172"/>
      <c r="F78" s="172"/>
      <c r="G78" s="172"/>
      <c r="H78" s="172"/>
      <c r="I78" s="172"/>
      <c r="J78" s="172"/>
      <c r="K78" s="172"/>
      <c r="L78" s="172"/>
      <c r="M78" s="172"/>
      <c r="N78" s="172"/>
      <c r="O78" s="8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1:30" ht="9.9499999999999993" customHeight="1" x14ac:dyDescent="0.2">
      <c r="A79" s="5"/>
      <c r="B79" s="172" t="s">
        <v>78</v>
      </c>
      <c r="C79" s="172"/>
      <c r="D79" s="172"/>
      <c r="E79" s="172"/>
      <c r="F79" s="172"/>
      <c r="G79" s="172"/>
      <c r="H79" s="172"/>
      <c r="I79" s="172"/>
      <c r="J79" s="172"/>
      <c r="K79" s="172"/>
      <c r="L79" s="172"/>
      <c r="M79" s="172"/>
      <c r="N79" s="172"/>
      <c r="O79" s="8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</row>
    <row r="80" spans="1:30" ht="7.5" customHeight="1" thickBot="1" x14ac:dyDescent="0.25">
      <c r="A80" s="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8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</row>
    <row r="81" spans="1:30" ht="12.75" customHeight="1" thickTop="1" x14ac:dyDescent="0.2">
      <c r="A81" s="5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8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</row>
    <row r="82" spans="1:30" ht="12.75" customHeight="1" x14ac:dyDescent="0.2">
      <c r="A82" s="5"/>
      <c r="B82" s="60" t="s">
        <v>63</v>
      </c>
      <c r="C82" s="173"/>
      <c r="D82" s="174"/>
      <c r="E82" s="174"/>
      <c r="F82" s="174"/>
      <c r="G82" s="60" t="s">
        <v>64</v>
      </c>
      <c r="H82" s="60"/>
      <c r="I82" s="60"/>
      <c r="J82" s="60"/>
      <c r="K82" s="60"/>
      <c r="L82" s="60"/>
      <c r="M82" s="60"/>
      <c r="N82" s="60"/>
      <c r="O82" s="8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1:30" ht="12.75" customHeight="1" x14ac:dyDescent="0.2">
      <c r="A83" s="5"/>
      <c r="B83" s="60"/>
      <c r="C83" s="80"/>
      <c r="D83" s="81"/>
      <c r="E83" s="81"/>
      <c r="F83" s="60"/>
      <c r="G83" s="60"/>
      <c r="H83" s="60"/>
      <c r="I83" s="60"/>
      <c r="J83" s="60"/>
      <c r="K83" s="60"/>
      <c r="L83" s="60"/>
      <c r="M83" s="60"/>
      <c r="N83" s="60"/>
      <c r="O83" s="8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1:30" ht="12.75" customHeight="1" x14ac:dyDescent="0.2">
      <c r="A84" s="5"/>
      <c r="B84" s="173"/>
      <c r="C84" s="173"/>
      <c r="D84" s="173"/>
      <c r="E84" s="173"/>
      <c r="F84" s="60" t="s">
        <v>65</v>
      </c>
      <c r="G84" s="60"/>
      <c r="H84" s="60"/>
      <c r="I84" s="60"/>
      <c r="J84" s="60"/>
      <c r="K84" s="60"/>
      <c r="L84" s="60"/>
      <c r="M84" s="60"/>
      <c r="N84" s="60"/>
      <c r="O84" s="8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</row>
    <row r="85" spans="1:30" ht="12.75" customHeight="1" x14ac:dyDescent="0.2">
      <c r="A85" s="5"/>
      <c r="B85" s="175" t="s">
        <v>66</v>
      </c>
      <c r="C85" s="175"/>
      <c r="D85" s="175"/>
      <c r="E85" s="175"/>
      <c r="F85" s="175"/>
      <c r="G85" s="60"/>
      <c r="H85" s="60"/>
      <c r="I85" s="60"/>
      <c r="J85" s="60"/>
      <c r="K85" s="60"/>
      <c r="L85" s="60"/>
      <c r="M85" s="60"/>
      <c r="N85" s="60"/>
      <c r="O85" s="8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</row>
    <row r="86" spans="1:30" ht="12.75" customHeight="1" x14ac:dyDescent="0.2">
      <c r="A86" s="5"/>
      <c r="B86" s="60" t="s">
        <v>67</v>
      </c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8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</row>
    <row r="87" spans="1:30" ht="12.75" customHeight="1" x14ac:dyDescent="0.2">
      <c r="A87" s="5"/>
      <c r="B87" s="176" t="s">
        <v>68</v>
      </c>
      <c r="C87" s="176"/>
      <c r="D87" s="176"/>
      <c r="E87" s="176"/>
      <c r="F87" s="60"/>
      <c r="G87" s="60"/>
      <c r="H87" s="60"/>
      <c r="I87" s="60"/>
      <c r="J87" s="60"/>
      <c r="K87" s="60"/>
      <c r="L87" s="60"/>
      <c r="M87" s="60"/>
      <c r="N87" s="60"/>
      <c r="O87" s="8"/>
    </row>
    <row r="88" spans="1:30" ht="12.75" customHeight="1" x14ac:dyDescent="0.2">
      <c r="A88" s="5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8"/>
    </row>
    <row r="89" spans="1:30" ht="12.75" customHeight="1" x14ac:dyDescent="0.2">
      <c r="A89" s="5"/>
      <c r="B89" s="82" t="s">
        <v>69</v>
      </c>
      <c r="C89" s="178"/>
      <c r="D89" s="179"/>
      <c r="E89" s="179"/>
      <c r="F89" s="179"/>
      <c r="G89" s="82" t="s">
        <v>70</v>
      </c>
      <c r="H89" s="173"/>
      <c r="I89" s="173"/>
      <c r="J89" s="174"/>
      <c r="K89" s="174"/>
      <c r="L89" s="174"/>
      <c r="M89" s="174"/>
      <c r="N89" s="174"/>
      <c r="O89" s="8"/>
    </row>
    <row r="90" spans="1:30" ht="11.25" customHeight="1" x14ac:dyDescent="0.2">
      <c r="A90" s="5"/>
      <c r="B90" s="60"/>
      <c r="C90" s="83"/>
      <c r="D90" s="60"/>
      <c r="E90" s="60"/>
      <c r="F90" s="60"/>
      <c r="G90" s="60"/>
      <c r="H90" s="80"/>
      <c r="I90" s="80"/>
      <c r="J90" s="81"/>
      <c r="K90" s="60"/>
      <c r="L90" s="60"/>
      <c r="M90" s="81"/>
      <c r="N90" s="81"/>
      <c r="O90" s="8"/>
    </row>
    <row r="91" spans="1:30" ht="12.75" customHeight="1" x14ac:dyDescent="0.2">
      <c r="A91" s="5"/>
      <c r="B91" s="176" t="s">
        <v>71</v>
      </c>
      <c r="C91" s="176"/>
      <c r="D91" s="176"/>
      <c r="E91" s="176"/>
      <c r="F91" s="82" t="s">
        <v>72</v>
      </c>
      <c r="G91" s="102"/>
      <c r="H91" s="102"/>
      <c r="I91" s="102"/>
      <c r="J91" s="102"/>
      <c r="K91" s="84" t="s">
        <v>73</v>
      </c>
      <c r="L91" s="17"/>
      <c r="M91" s="173"/>
      <c r="N91" s="174"/>
      <c r="O91" s="8"/>
    </row>
    <row r="92" spans="1:30" ht="12.75" customHeight="1" x14ac:dyDescent="0.2">
      <c r="A92" s="5"/>
      <c r="B92" s="60"/>
      <c r="C92" s="60"/>
      <c r="D92" s="60"/>
      <c r="E92" s="60"/>
      <c r="F92" s="82"/>
      <c r="G92" s="85"/>
      <c r="H92" s="85"/>
      <c r="I92" s="85"/>
      <c r="J92" s="85"/>
      <c r="K92" s="84"/>
      <c r="L92" s="17"/>
      <c r="M92" s="86"/>
      <c r="N92" s="87"/>
      <c r="O92" s="8"/>
    </row>
    <row r="93" spans="1:30" x14ac:dyDescent="0.2">
      <c r="A93" s="5"/>
      <c r="B93" s="60"/>
      <c r="C93" s="60"/>
      <c r="D93" s="60"/>
      <c r="E93" s="60"/>
      <c r="F93" s="82"/>
      <c r="G93" s="17"/>
      <c r="H93" s="17"/>
      <c r="I93" s="17"/>
      <c r="J93" s="17"/>
      <c r="K93" s="84"/>
      <c r="L93" s="17"/>
      <c r="M93" s="88"/>
      <c r="N93" s="89"/>
      <c r="O93" s="8"/>
    </row>
    <row r="94" spans="1:30" ht="1.5" customHeight="1" thickBot="1" x14ac:dyDescent="0.25">
      <c r="A94" s="90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2"/>
    </row>
    <row r="95" spans="1:30" ht="13.5" thickTop="1" x14ac:dyDescent="0.2">
      <c r="A95" s="22"/>
      <c r="B95" s="22"/>
      <c r="C95" s="177"/>
      <c r="D95" s="177"/>
      <c r="E95" s="177"/>
      <c r="F95" s="177"/>
      <c r="G95" s="177"/>
      <c r="H95" s="177"/>
      <c r="I95" s="177"/>
      <c r="J95" s="177"/>
      <c r="K95" s="177"/>
      <c r="L95" s="93"/>
      <c r="M95" s="22"/>
      <c r="N95" s="22"/>
      <c r="O95" s="22"/>
    </row>
    <row r="96" spans="1:30" hidden="1" x14ac:dyDescent="0.2">
      <c r="B96" s="98">
        <f>IF(M63=" ",0,VLOOKUP(M63,'Fee Schedule'!A1:B17,2,FALSE))</f>
        <v>0</v>
      </c>
      <c r="C96" s="98">
        <f>IF(M67=" ",0,VLOOKUP(M67,'Fee Schedule'!A1:B17,2,FALSE))</f>
        <v>0</v>
      </c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</row>
    <row r="97" spans="1:17" x14ac:dyDescent="0.2">
      <c r="A97" s="22"/>
      <c r="B97" s="177"/>
      <c r="C97" s="17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22"/>
      <c r="P97" s="22"/>
      <c r="Q97" s="22"/>
    </row>
    <row r="98" spans="1:17" x14ac:dyDescent="0.2">
      <c r="A98" s="22"/>
      <c r="B98" s="94"/>
      <c r="C98" s="94"/>
      <c r="D98" s="94"/>
      <c r="E98" s="94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</row>
    <row r="99" spans="1:17" ht="12.75" customHeight="1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</row>
    <row r="100" spans="1:17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</row>
    <row r="101" spans="1:17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</row>
    <row r="102" spans="1:17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</row>
    <row r="103" spans="1:17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</row>
    <row r="104" spans="1:17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</row>
    <row r="105" spans="1:17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</row>
    <row r="106" spans="1:17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</row>
    <row r="107" spans="1:17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</row>
    <row r="108" spans="1:17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</row>
    <row r="109" spans="1:17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</row>
    <row r="110" spans="1:17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</row>
    <row r="111" spans="1:17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</row>
    <row r="112" spans="1:17" ht="8.25" customHeight="1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</row>
    <row r="113" spans="1:17" ht="16.5" customHeight="1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</row>
    <row r="114" spans="1:17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</row>
    <row r="115" spans="1:17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</row>
    <row r="116" spans="1:17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</row>
    <row r="117" spans="1:17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</row>
    <row r="118" spans="1:17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</row>
    <row r="119" spans="1:17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</row>
    <row r="120" spans="1:17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</row>
    <row r="121" spans="1:17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</row>
    <row r="122" spans="1:17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</row>
    <row r="123" spans="1:17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</row>
    <row r="124" spans="1:17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</row>
    <row r="125" spans="1:17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</row>
    <row r="126" spans="1:17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</row>
    <row r="127" spans="1:17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</row>
    <row r="128" spans="1:17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</row>
    <row r="129" spans="1:17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</row>
    <row r="130" spans="1:17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</row>
    <row r="131" spans="1:17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</row>
    <row r="132" spans="1:17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</row>
    <row r="133" spans="1:17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</row>
    <row r="134" spans="1:17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</row>
    <row r="135" spans="1:17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</row>
    <row r="136" spans="1:17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</row>
    <row r="137" spans="1:17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</row>
    <row r="138" spans="1:17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</row>
    <row r="139" spans="1:17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</row>
    <row r="140" spans="1:17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</row>
    <row r="141" spans="1:17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</row>
    <row r="142" spans="1:17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</row>
    <row r="143" spans="1:17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</row>
    <row r="144" spans="1:17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</row>
  </sheetData>
  <sheetProtection password="CE95" sheet="1" objects="1" scenarios="1" selectLockedCells="1"/>
  <mergeCells count="117">
    <mergeCell ref="B77:N77"/>
    <mergeCell ref="C82:F82"/>
    <mergeCell ref="B84:E84"/>
    <mergeCell ref="B85:F85"/>
    <mergeCell ref="B87:E87"/>
    <mergeCell ref="B78:N78"/>
    <mergeCell ref="B79:N79"/>
    <mergeCell ref="C95:K95"/>
    <mergeCell ref="B97:N97"/>
    <mergeCell ref="C89:F89"/>
    <mergeCell ref="H89:N89"/>
    <mergeCell ref="B91:E91"/>
    <mergeCell ref="G91:J91"/>
    <mergeCell ref="M91:N91"/>
    <mergeCell ref="C69:H69"/>
    <mergeCell ref="M69:N69"/>
    <mergeCell ref="C71:J71"/>
    <mergeCell ref="M71:N71"/>
    <mergeCell ref="C73:H73"/>
    <mergeCell ref="M73:N73"/>
    <mergeCell ref="C75:H75"/>
    <mergeCell ref="J75:K75"/>
    <mergeCell ref="M75:N75"/>
    <mergeCell ref="C59:K59"/>
    <mergeCell ref="C61:E61"/>
    <mergeCell ref="F61:G61"/>
    <mergeCell ref="C63:K63"/>
    <mergeCell ref="M63:N63"/>
    <mergeCell ref="C65:K65"/>
    <mergeCell ref="M65:N65"/>
    <mergeCell ref="C67:K67"/>
    <mergeCell ref="M67:N67"/>
    <mergeCell ref="C53:F53"/>
    <mergeCell ref="C54:L54"/>
    <mergeCell ref="M54:N54"/>
    <mergeCell ref="C57:K57"/>
    <mergeCell ref="M57:N57"/>
    <mergeCell ref="Q57:R57"/>
    <mergeCell ref="C58:E58"/>
    <mergeCell ref="F58:H58"/>
    <mergeCell ref="J58:K58"/>
    <mergeCell ref="K46:N46"/>
    <mergeCell ref="B47:C47"/>
    <mergeCell ref="I47:J47"/>
    <mergeCell ref="K47:L47"/>
    <mergeCell ref="B48:C48"/>
    <mergeCell ref="I48:J48"/>
    <mergeCell ref="K48:L48"/>
    <mergeCell ref="B50:N50"/>
    <mergeCell ref="B51:N51"/>
    <mergeCell ref="C37:E37"/>
    <mergeCell ref="G37:J37"/>
    <mergeCell ref="K37:L37"/>
    <mergeCell ref="C38:E38"/>
    <mergeCell ref="G38:J38"/>
    <mergeCell ref="K38:L38"/>
    <mergeCell ref="C39:E39"/>
    <mergeCell ref="G39:J39"/>
    <mergeCell ref="K39:L39"/>
    <mergeCell ref="C34:E34"/>
    <mergeCell ref="G34:J34"/>
    <mergeCell ref="K34:L34"/>
    <mergeCell ref="C35:E35"/>
    <mergeCell ref="G35:J35"/>
    <mergeCell ref="K35:L35"/>
    <mergeCell ref="C36:E36"/>
    <mergeCell ref="G36:J36"/>
    <mergeCell ref="K36:L36"/>
    <mergeCell ref="C31:E31"/>
    <mergeCell ref="G31:J31"/>
    <mergeCell ref="K31:L31"/>
    <mergeCell ref="C32:E32"/>
    <mergeCell ref="G32:J32"/>
    <mergeCell ref="K32:L32"/>
    <mergeCell ref="C33:E33"/>
    <mergeCell ref="G33:J33"/>
    <mergeCell ref="K33:L33"/>
    <mergeCell ref="B17:N17"/>
    <mergeCell ref="B19:N19"/>
    <mergeCell ref="B21:N21"/>
    <mergeCell ref="B23:N23"/>
    <mergeCell ref="B25:N25"/>
    <mergeCell ref="B26:N26"/>
    <mergeCell ref="B28:N28"/>
    <mergeCell ref="C30:E30"/>
    <mergeCell ref="G30:J30"/>
    <mergeCell ref="K30:L30"/>
    <mergeCell ref="B12:C12"/>
    <mergeCell ref="D12:J12"/>
    <mergeCell ref="K12:K13"/>
    <mergeCell ref="M12:N13"/>
    <mergeCell ref="B13:C13"/>
    <mergeCell ref="D13:J13"/>
    <mergeCell ref="B14:J14"/>
    <mergeCell ref="B15:N15"/>
    <mergeCell ref="B16:N16"/>
    <mergeCell ref="B8:C8"/>
    <mergeCell ref="D8:J8"/>
    <mergeCell ref="K8:K9"/>
    <mergeCell ref="M8:N9"/>
    <mergeCell ref="B9:C9"/>
    <mergeCell ref="D9:J9"/>
    <mergeCell ref="B10:C10"/>
    <mergeCell ref="D10:J10"/>
    <mergeCell ref="K10:K11"/>
    <mergeCell ref="M10:N11"/>
    <mergeCell ref="B11:C11"/>
    <mergeCell ref="D11:J11"/>
    <mergeCell ref="D2:K2"/>
    <mergeCell ref="B3:N3"/>
    <mergeCell ref="B4:N4"/>
    <mergeCell ref="B5:N5"/>
    <mergeCell ref="B6:D6"/>
    <mergeCell ref="E6:G6"/>
    <mergeCell ref="H6:K6"/>
    <mergeCell ref="L6:N6"/>
    <mergeCell ref="M7:N7"/>
  </mergeCells>
  <printOptions horizontalCentered="1" verticalCentered="1"/>
  <pageMargins left="0.2" right="0.2" top="0.2" bottom="0.2" header="0.5" footer="0.5"/>
  <pageSetup paperSize="5" orientation="portrait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workbookViewId="0">
      <selection activeCell="B17" sqref="B17"/>
    </sheetView>
  </sheetViews>
  <sheetFormatPr defaultRowHeight="12.75" x14ac:dyDescent="0.2"/>
  <cols>
    <col min="1" max="1" width="24.140625" bestFit="1" customWidth="1"/>
    <col min="2" max="2" width="13.7109375" bestFit="1" customWidth="1"/>
    <col min="3" max="3" width="12.42578125" customWidth="1"/>
  </cols>
  <sheetData>
    <row r="1" spans="1:3" x14ac:dyDescent="0.2">
      <c r="A1" s="95" t="s">
        <v>74</v>
      </c>
      <c r="B1" s="95" t="s">
        <v>75</v>
      </c>
      <c r="C1" s="95"/>
    </row>
    <row r="2" spans="1:3" hidden="1" x14ac:dyDescent="0.2">
      <c r="A2" s="4">
        <v>0</v>
      </c>
      <c r="B2" s="4">
        <v>0</v>
      </c>
      <c r="C2" s="95"/>
    </row>
    <row r="3" spans="1:3" x14ac:dyDescent="0.2">
      <c r="A3" s="4">
        <v>1</v>
      </c>
      <c r="B3" s="97">
        <v>81</v>
      </c>
    </row>
    <row r="4" spans="1:3" x14ac:dyDescent="0.2">
      <c r="A4" s="4">
        <v>2</v>
      </c>
      <c r="B4" s="97">
        <v>162</v>
      </c>
    </row>
    <row r="5" spans="1:3" x14ac:dyDescent="0.2">
      <c r="A5" s="4">
        <v>3</v>
      </c>
      <c r="B5" s="97">
        <v>243</v>
      </c>
    </row>
    <row r="6" spans="1:3" x14ac:dyDescent="0.2">
      <c r="A6" s="4">
        <v>4</v>
      </c>
      <c r="B6" s="97">
        <v>324</v>
      </c>
    </row>
    <row r="7" spans="1:3" x14ac:dyDescent="0.2">
      <c r="A7" s="4">
        <v>5</v>
      </c>
      <c r="B7" s="97">
        <v>405</v>
      </c>
    </row>
    <row r="8" spans="1:3" x14ac:dyDescent="0.2">
      <c r="A8" s="4">
        <v>6</v>
      </c>
      <c r="B8" s="97">
        <v>546</v>
      </c>
    </row>
    <row r="9" spans="1:3" x14ac:dyDescent="0.2">
      <c r="A9" s="4">
        <v>7</v>
      </c>
      <c r="B9" s="97">
        <v>687</v>
      </c>
    </row>
    <row r="10" spans="1:3" x14ac:dyDescent="0.2">
      <c r="A10" s="4">
        <v>8</v>
      </c>
      <c r="B10" s="97">
        <v>828</v>
      </c>
    </row>
    <row r="11" spans="1:3" x14ac:dyDescent="0.2">
      <c r="A11" s="4">
        <v>9</v>
      </c>
      <c r="B11" s="97">
        <v>969</v>
      </c>
    </row>
    <row r="12" spans="1:3" x14ac:dyDescent="0.2">
      <c r="A12" s="4">
        <v>10</v>
      </c>
      <c r="B12" s="97">
        <v>1110</v>
      </c>
    </row>
    <row r="13" spans="1:3" x14ac:dyDescent="0.2">
      <c r="A13" s="4">
        <v>11</v>
      </c>
      <c r="B13" s="97">
        <v>1251</v>
      </c>
    </row>
    <row r="14" spans="1:3" x14ac:dyDescent="0.2">
      <c r="A14" s="4">
        <v>12</v>
      </c>
      <c r="B14" s="97">
        <v>1392</v>
      </c>
    </row>
    <row r="15" spans="1:3" x14ac:dyDescent="0.2">
      <c r="A15" s="4">
        <v>13</v>
      </c>
      <c r="B15" s="97">
        <v>1533</v>
      </c>
    </row>
    <row r="16" spans="1:3" x14ac:dyDescent="0.2">
      <c r="A16" s="4">
        <v>14</v>
      </c>
      <c r="B16" s="97">
        <v>1674</v>
      </c>
    </row>
    <row r="17" spans="1:5" x14ac:dyDescent="0.2">
      <c r="A17" s="4">
        <v>15</v>
      </c>
      <c r="B17" s="97">
        <v>1815</v>
      </c>
    </row>
    <row r="21" spans="1:5" x14ac:dyDescent="0.2">
      <c r="B21" s="96"/>
      <c r="C21" s="96"/>
      <c r="E21" s="96"/>
    </row>
    <row r="22" spans="1:5" x14ac:dyDescent="0.2">
      <c r="B22" s="96"/>
      <c r="C22" s="96"/>
      <c r="E22" s="96"/>
    </row>
    <row r="23" spans="1:5" x14ac:dyDescent="0.2">
      <c r="B23" s="96"/>
      <c r="C23" s="96"/>
      <c r="E23" s="96"/>
    </row>
    <row r="24" spans="1:5" x14ac:dyDescent="0.2">
      <c r="B24" s="96"/>
      <c r="C24" s="96"/>
      <c r="E24" s="96"/>
    </row>
    <row r="25" spans="1:5" x14ac:dyDescent="0.2">
      <c r="B25" s="96"/>
      <c r="C25" s="96"/>
      <c r="E25" s="96"/>
    </row>
    <row r="28" spans="1:5" x14ac:dyDescent="0.2">
      <c r="A28" s="95"/>
    </row>
  </sheetData>
  <sheetProtection selectLockedCell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NGC-14</vt:lpstr>
      <vt:lpstr>Fee Schedule</vt:lpstr>
      <vt:lpstr>'NGC-14'!Print_Area</vt:lpstr>
    </vt:vector>
  </TitlesOfParts>
  <Company>Gaming Control Board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Creon, Kimberly</dc:creator>
  <cp:lastModifiedBy>Creon, Kimberly</cp:lastModifiedBy>
  <cp:lastPrinted>2020-10-26T18:54:30Z</cp:lastPrinted>
  <dcterms:created xsi:type="dcterms:W3CDTF">2015-06-30T18:19:14Z</dcterms:created>
  <dcterms:modified xsi:type="dcterms:W3CDTF">2020-10-27T18:15:32Z</dcterms:modified>
</cp:coreProperties>
</file>